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Toka_Admin\Desktop\"/>
    </mc:Choice>
  </mc:AlternateContent>
  <xr:revisionPtr revIDLastSave="0" documentId="13_ncr:1_{8BA92AB3-61D9-4D41-BD7D-86AC265DC217}" xr6:coauthVersionLast="45" xr6:coauthVersionMax="45" xr10:uidLastSave="{00000000-0000-0000-0000-000000000000}"/>
  <workbookProtection workbookAlgorithmName="SHA-512" workbookHashValue="cFBQ7dCcSjjGlb7W7/KJdcvrhi8E52ATzYqoxCNy3j82r6F7f6I2WMgu7sS4XBdpR4SxoFH0lR7iPsETiH1qXw==" workbookSaltValue="9npgFlakaNSUJ+FNWoM/B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AT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<sst xmlns="http://schemas.openxmlformats.org/spreadsheetml/2006/main" count="225" uniqueCount="111">
  <si>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</si>
  <si>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</si>
  <si>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</si>
  <si>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</si>
  <si>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</si>
  <si>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</si>
  <si>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</si>
  <si>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</si>
  <si>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</si>
  <si>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</si>
  <si>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</si>
  <si>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</si>
  <si>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</si>
  <si>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</si>
  <si>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</si>
  <si>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</si>
  <si>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</si>
  <si>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</si>
  <si>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</si>
  <si>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</si>
  <si>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</si>
  <si>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</si>
  <si>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</si>
  <si>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</si>
  <si>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</si>
  <si>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</si>
  <si>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</si>
  <si>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</si>
  <si>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</si>
  <si>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</si>
  <si>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</si>
  <si>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</si>
  <si>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</si>
  <si>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</si>
  <si>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</si>
  <si>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</si>
  <si>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</si>
  <si>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</si>
  <si>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</si>
  <si>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</si>
  <si>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</si>
  <si>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</si>
  <si>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</si>
  <si>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</si>
  <si>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</si>
  <si>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</si>
  <si>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</si>
  <si>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</si>
  <si>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</si>
  <si>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</si>
  <si>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</si>
  <si>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</si>
  <si>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</si>
  <si>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</si>
  <si>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</si>
  <si>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</si>
  <si>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</si>
  <si>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</si>
  <si>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</si>
  <si>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</si>
  <si>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</si>
  <si>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</si>
  <si>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</si>
  <si>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</si>
  <si>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</si>
  <si>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</si>
  <si>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</si>
  <si>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</si>
  <si>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</si>
  <si>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</si>
  <si>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</si>
  <si>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</si>
  <si>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</si>
  <si>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</si>
  <si>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</si>
  <si>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</si>
  <si>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</si>
  <si>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</si>
  <si>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</si>
  <si>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</si>
  <si>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</si>
  <si>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</si>
  <si>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</si>
  <si>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</si>
  <si>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</si>
  <si>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</si>
  <si>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</si>
  <si>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</si>
  <si>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</si>
  <si>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</si>
  <si>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</si>
  <si>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</si>
  <si>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</si>
  <si>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</si>
  <si>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</si>
  <si>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</si>
  <si>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</si>
  <si>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</si>
  <si>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</si>
  <si>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</si>
  <si>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</si>
  <si>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</si>
  <si>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</si>
  <si>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</si>
  <si>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</si>
  <si>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</si>
  <si>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</si>
  <si>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</si>
  <si>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６６．３２％）改善に取り組む必要があり、令和元年１０月の消費税引き上げに伴い料金改定を実施している。これまでの施設整備に多額の費用がかかり起債償還額が事業費の約３５％近くをしめている。維持管理費用（膜取替費・動力費・その他修繕費等）高額なため、一般会計への依存度が高い。 　　　　　　　　　　　　　　　　　　　　④企業債残高対給水収益比率　　　　　　　　　　　類似団体平均値より低い値を達成し良好ではある。今後、起債残高が少額になり改善見込みはあるが、今年度、管路更新に伴う設計を行い、次年度から管路等の更新を実施予定であり、随時適性度を検討する必要がある。　　　　　　　　　　　　　　　
⑤料金回収率　　　　　　　　　　　　　　　　　　平成２６年度の料金改定後再び類似団体平均値を下回っており、今後令和３年度実施の水道広域化後に料金負担軽減に取り組む。　　　　　　　　　　　　　　　　　　　　　⑥給水原価　　　　　　　　　　　　　　　　　　　維持管理費用（膜取替費・動力費・その他修繕費等（補助事業を含む））や償還に費用がかかり類似団体平均値より高い水準となっている。　　　　　　　　　　　　　　　⑦施設利用率　　　　　　　　　　　　　　　　　　離島及び観光地のため、船の運航状況や観光客の入客に大きく左右される。　　　　　　　　　　　　　　　⑧有収率　　　　　　　　　　　　　　　　　　　　平成２６年度に漏水調査及び修繕を行い改善している。今後も、データを確認しながら管理を行う必要がある。</t>
    <rPh sb="53" eb="55">
      <t>レイワ</t>
    </rPh>
    <rPh sb="55" eb="57">
      <t>ガンネン</t>
    </rPh>
    <rPh sb="263" eb="265">
      <t>カンロ</t>
    </rPh>
    <rPh sb="265" eb="267">
      <t>コウシン</t>
    </rPh>
    <rPh sb="268" eb="269">
      <t>トモナ</t>
    </rPh>
    <rPh sb="270" eb="272">
      <t>セッケイ</t>
    </rPh>
    <rPh sb="273" eb="274">
      <t>オコナ</t>
    </rPh>
    <rPh sb="276" eb="279">
      <t>ジネンド</t>
    </rPh>
    <rPh sb="288" eb="290">
      <t>ジッシ</t>
    </rPh>
    <rPh sb="290" eb="292">
      <t>ヨテイ</t>
    </rPh>
    <rPh sb="383" eb="385">
      <t>レイワ</t>
    </rPh>
    <rPh sb="396" eb="397">
      <t>ゴ</t>
    </rPh>
    <phoneticPr fontId="4"/>
  </si>
  <si>
    <t>③管路更新率　　　　　　　　　　　　　　　　　　平成１０年度から平成１６年度間で管路の更新を行い完了しているが、令和２年度から再度水道広域化に伴い耐震化を含めた更新を行う。</t>
    <rPh sb="56" eb="58">
      <t>レイワ</t>
    </rPh>
    <rPh sb="71" eb="72">
      <t>トモナ</t>
    </rPh>
    <phoneticPr fontId="4"/>
  </si>
  <si>
    <t>水道広域化に伴い、令和３年度より県企業局からの供給が始まる。今後は、既存の施設を効率よく管理し、管路更新や漏水管理を徹底し有水率の向上を図り健全な事業運営を行う。</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</si>
</sst>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6B-425B-ADDA-405BE6FCF0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0B6B-425B-ADDA-405BE6FCF0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44.61</c:v>
                </c:pt>
                <c:pt idx="1">
                  <c:v>48.12</c:v>
                </c:pt>
                <c:pt idx="2">
                  <c:v>49.8</c:v>
                </c:pt>
                <c:pt idx="3">
                  <c:v>53.09</c:v>
                </c:pt>
                <c:pt idx="4">
                  <c:v>52.1</c:v>
                </c:pt>
              </c:numCache>
            </c:numRef>
          </c:val>
          <c:extLst>
            <c:ext xmlns:c16="http://schemas.microsoft.com/office/drawing/2014/chart" uri="{C3380CC4-5D6E-409C-BE32-E72D297353CC}">
              <c16:uniqueId val="{00000000-509B-45CF-A958-8D424B09C3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509B-45CF-A958-8D424B09C3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100.17</c:v>
                </c:pt>
                <c:pt idx="1">
                  <c:v>93.7</c:v>
                </c:pt>
                <c:pt idx="2">
                  <c:v>87.83</c:v>
                </c:pt>
                <c:pt idx="3">
                  <c:v>82.47</c:v>
                </c:pt>
                <c:pt idx="4">
                  <c:v>79.91</c:v>
                </c:pt>
              </c:numCache>
            </c:numRef>
          </c:val>
          <c:extLst>
            <c:ext xmlns:c16="http://schemas.microsoft.com/office/drawing/2014/chart" uri="{C3380CC4-5D6E-409C-BE32-E72D297353CC}">
              <c16:uniqueId val="{00000000-CAB2-4BC4-AD1C-02A530BFB47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CAB2-4BC4-AD1C-02A530BFB47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53.55</c:v>
                </c:pt>
                <c:pt idx="1">
                  <c:v>63.5</c:v>
                </c:pt>
                <c:pt idx="2">
                  <c:v>57.63</c:v>
                </c:pt>
                <c:pt idx="3">
                  <c:v>62.83</c:v>
                </c:pt>
                <c:pt idx="4">
                  <c:v>66.319999999999993</c:v>
                </c:pt>
              </c:numCache>
            </c:numRef>
          </c:val>
          <c:extLst>
            <c:ext xmlns:c16="http://schemas.microsoft.com/office/drawing/2014/chart" uri="{C3380CC4-5D6E-409C-BE32-E72D297353CC}">
              <c16:uniqueId val="{00000000-6E68-4FA5-8461-816344D86D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6E68-4FA5-8461-816344D86D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D4-444C-BAFC-BFFE2EA7B4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4-444C-BAFC-BFFE2EA7B4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C-4A8C-861D-BD4CA95424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C-4A8C-861D-BD4CA95424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6-43D9-A357-ACE388B30D3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6-43D9-A357-ACE388B30D3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BD-4989-99CB-B1F284FF83B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D-4989-99CB-B1F284FF83B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1409.47</c:v>
                </c:pt>
                <c:pt idx="1">
                  <c:v>1252.06</c:v>
                </c:pt>
                <c:pt idx="2">
                  <c:v>1159.1099999999999</c:v>
                </c:pt>
                <c:pt idx="3">
                  <c:v>1054.8499999999999</c:v>
                </c:pt>
                <c:pt idx="4">
                  <c:v>1017.38</c:v>
                </c:pt>
              </c:numCache>
            </c:numRef>
          </c:val>
          <c:extLst>
            <c:ext xmlns:c16="http://schemas.microsoft.com/office/drawing/2014/chart" uri="{C3380CC4-5D6E-409C-BE32-E72D297353CC}">
              <c16:uniqueId val="{00000000-1EA9-4E0A-BD36-2F453C17B3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EA9-4E0A-BD36-2F453C17B3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32.76</c:v>
                </c:pt>
                <c:pt idx="1">
                  <c:v>24.58</c:v>
                </c:pt>
                <c:pt idx="2">
                  <c:v>32.56</c:v>
                </c:pt>
                <c:pt idx="3">
                  <c:v>36.96</c:v>
                </c:pt>
                <c:pt idx="4">
                  <c:v>38.29</c:v>
                </c:pt>
              </c:numCache>
            </c:numRef>
          </c:val>
          <c:extLst>
            <c:ext xmlns:c16="http://schemas.microsoft.com/office/drawing/2014/chart" uri="{C3380CC4-5D6E-409C-BE32-E72D297353CC}">
              <c16:uniqueId val="{00000000-A0F2-477D-9FAB-3EF49FB36D0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0F2-477D-9FAB-3EF49FB36D0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759.3</c:v>
                </c:pt>
                <c:pt idx="1">
                  <c:v>1006.63</c:v>
                </c:pt>
                <c:pt idx="2">
                  <c:v>762.04</c:v>
                </c:pt>
                <c:pt idx="3">
                  <c:v>675.99</c:v>
                </c:pt>
                <c:pt idx="4">
                  <c:v>656.19</c:v>
                </c:pt>
              </c:numCache>
            </c:numRef>
          </c:val>
          <c:extLst>
            <c:ext xmlns:c16="http://schemas.microsoft.com/office/drawing/2014/chart" uri="{C3380CC4-5D6E-409C-BE32-E72D297353CC}">
              <c16:uniqueId val="{00000000-E44A-4A08-8A79-855DC92E77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E44A-4A08-8A79-855DC92E77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渡嘉敷村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725</v>
      </c>
      <c r="AM8" s="50"/>
      <c r="AN8" s="50"/>
      <c r="AO8" s="50"/>
      <c r="AP8" s="50"/>
      <c r="AQ8" s="50"/>
      <c r="AR8" s="50"/>
      <c r="AS8" s="50"/>
      <c r="AT8" s="46">
        <f>データ!$S$6</f>
        <v>19.23</v>
      </c>
      <c r="AU8" s="46"/>
      <c r="AV8" s="46"/>
      <c r="AW8" s="46"/>
      <c r="AX8" s="46"/>
      <c r="AY8" s="46"/>
      <c r="AZ8" s="46"/>
      <c r="BA8" s="46"/>
      <c r="BB8" s="46">
        <f>データ!$T$6</f>
        <v>37.700000000000003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99.85</v>
      </c>
      <c r="Q10" s="46"/>
      <c r="R10" s="46"/>
      <c r="S10" s="46"/>
      <c r="T10" s="46"/>
      <c r="U10" s="46"/>
      <c r="V10" s="46"/>
      <c r="W10" s="50">
        <f>データ!$Q$6</f>
        <v>3927</v>
      </c>
      <c r="X10" s="50"/>
      <c r="Y10" s="50"/>
      <c r="Z10" s="50"/>
      <c r="AA10" s="50"/>
      <c r="AB10" s="50"/>
      <c r="AC10" s="50"/>
      <c r="AD10" s="2"/>
      <c r="AE10" s="2"/>
      <c r="AF10" s="2"/>
      <c r="AG10" s="2"/>
      <c r="AH10" s="2"/>
      <c r="AI10" s="2"/>
      <c r="AJ10" s="2"/>
      <c r="AK10" s="2"/>
      <c r="AL10" s="50">
        <f>データ!$U$6</f>
        <v>649</v>
      </c>
      <c r="AM10" s="50"/>
      <c r="AN10" s="50"/>
      <c r="AO10" s="50"/>
      <c r="AP10" s="50"/>
      <c r="AQ10" s="50"/>
      <c r="AR10" s="50"/>
      <c r="AS10" s="50"/>
      <c r="AT10" s="46">
        <f>データ!$V$6</f>
        <v>0.4</v>
      </c>
      <c r="AU10" s="46"/>
      <c r="AV10" s="46"/>
      <c r="AW10" s="46"/>
      <c r="AX10" s="46"/>
      <c r="AY10" s="46"/>
      <c r="AZ10" s="46"/>
      <c r="BA10" s="46"/>
      <c r="BB10" s="46">
        <f>データ!$W$6</f>
        <v>1622.5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5TPuisb/zJUh+jNyBjbmTA175KfswBnXOYwkjnD/5inn8XdbTaJQG4qKgSDEiQ/e/LgqyjZ/qj6rOsAo8lk7vQ==" saltValue="oEU2yFfoR2w2TFIjBe+5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99.85</v>
      </c>
      <c r="Q6" s="35">
        <f t="shared" si="3"/>
        <v>3927</v>
      </c>
      <c r="R6" s="35">
        <f t="shared" si="3"/>
        <v>725</v>
      </c>
      <c r="S6" s="35">
        <f t="shared" si="3"/>
        <v>19.23</v>
      </c>
      <c r="T6" s="35">
        <f t="shared" si="3"/>
        <v>37.700000000000003</v>
      </c>
      <c r="U6" s="35">
        <f t="shared" si="3"/>
        <v>649</v>
      </c>
      <c r="V6" s="35">
        <f t="shared" si="3"/>
        <v>0.4</v>
      </c>
      <c r="W6" s="35">
        <f t="shared" si="3"/>
        <v>1622.5</v>
      </c>
      <c r="X6" s="36">
        <f>IF(X7="",NA(),X7)</f>
        <v>53.55</v>
      </c>
      <c r="Y6" s="36">
        <f t="shared" ref="Y6:AG6" si="4">IF(Y7="",NA(),Y7)</f>
        <v>63.5</v>
      </c>
      <c r="Z6" s="36">
        <f t="shared" si="4"/>
        <v>57.63</v>
      </c>
      <c r="AA6" s="36">
        <f t="shared" si="4"/>
        <v>62.83</v>
      </c>
      <c r="AB6" s="36">
        <f t="shared" si="4"/>
        <v>66.319999999999993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1409.47</v>
      </c>
      <c r="BF6" s="36">
        <f t="shared" ref="BF6:BN6" si="7">IF(BF7="",NA(),BF7)</f>
        <v>1252.06</v>
      </c>
      <c r="BG6" s="36">
        <f t="shared" si="7"/>
        <v>1159.1099999999999</v>
      </c>
      <c r="BH6" s="36">
        <f t="shared" si="7"/>
        <v>1054.8499999999999</v>
      </c>
      <c r="BI6" s="36">
        <f t="shared" si="7"/>
        <v>1017.38</v>
      </c>
      <c r="BJ6" s="36">
        <f t="shared" si="7"/>
        <v>1486.62</v>
      </c>
      <c r="BK6" s="36">
        <f t="shared" si="7"/>
        <v>1510.14</v>
      </c>
      <c r="BL6" s="36">
        <f t="shared" si="7"/>
        <v>1595.62</v>
      </c>
      <c r="BM6" s="36">
        <f t="shared" si="7"/>
        <v>1302.33</v>
      </c>
      <c r="BN6" s="36">
        <f t="shared" si="7"/>
        <v>1274.21</v>
      </c>
      <c r="BO6" s="35" t="str">
        <f>IF(BO7="","",IF(BO7="-","【-】","【"&amp;SUBSTITUTE(TEXT(BO7,"#,##0.00"),"-","△")&amp;"】"))</f>
        <v>【1,074.14】</v>
      </c>
      <c r="BP6" s="36">
        <f>IF(BP7="",NA(),BP7)</f>
        <v>32.76</v>
      </c>
      <c r="BQ6" s="36">
        <f t="shared" ref="BQ6:BY6" si="8">IF(BQ7="",NA(),BQ7)</f>
        <v>24.58</v>
      </c>
      <c r="BR6" s="36">
        <f t="shared" si="8"/>
        <v>32.56</v>
      </c>
      <c r="BS6" s="36">
        <f t="shared" si="8"/>
        <v>36.96</v>
      </c>
      <c r="BT6" s="36">
        <f t="shared" si="8"/>
        <v>38.29</v>
      </c>
      <c r="BU6" s="36">
        <f t="shared" si="8"/>
        <v>24.39</v>
      </c>
      <c r="BV6" s="36">
        <f t="shared" si="8"/>
        <v>22.67</v>
      </c>
      <c r="BW6" s="36">
        <f t="shared" si="8"/>
        <v>37.92</v>
      </c>
      <c r="BX6" s="36">
        <f t="shared" si="8"/>
        <v>40.89</v>
      </c>
      <c r="BY6" s="36">
        <f t="shared" si="8"/>
        <v>41.25</v>
      </c>
      <c r="BZ6" s="35" t="str">
        <f>IF(BZ7="","",IF(BZ7="-","【-】","【"&amp;SUBSTITUTE(TEXT(BZ7,"#,##0.00"),"-","△")&amp;"】"))</f>
        <v>【54.36】</v>
      </c>
      <c r="CA6" s="36">
        <f>IF(CA7="",NA(),CA7)</f>
        <v>759.3</v>
      </c>
      <c r="CB6" s="36">
        <f t="shared" ref="CB6:CJ6" si="9">IF(CB7="",NA(),CB7)</f>
        <v>1006.63</v>
      </c>
      <c r="CC6" s="36">
        <f t="shared" si="9"/>
        <v>762.04</v>
      </c>
      <c r="CD6" s="36">
        <f t="shared" si="9"/>
        <v>675.99</v>
      </c>
      <c r="CE6" s="36">
        <f t="shared" si="9"/>
        <v>656.19</v>
      </c>
      <c r="CF6" s="36">
        <f t="shared" si="9"/>
        <v>734.18</v>
      </c>
      <c r="CG6" s="36">
        <f t="shared" si="9"/>
        <v>789.62</v>
      </c>
      <c r="CH6" s="36">
        <f t="shared" si="9"/>
        <v>423.18</v>
      </c>
      <c r="CI6" s="36">
        <f t="shared" si="9"/>
        <v>383.2</v>
      </c>
      <c r="CJ6" s="36">
        <f t="shared" si="9"/>
        <v>383.25</v>
      </c>
      <c r="CK6" s="35" t="str">
        <f>IF(CK7="","",IF(CK7="-","【-】","【"&amp;SUBSTITUTE(TEXT(CK7,"#,##0.00"),"-","△")&amp;"】"))</f>
        <v>【296.40】</v>
      </c>
      <c r="CL6" s="36">
        <f>IF(CL7="",NA(),CL7)</f>
        <v>44.61</v>
      </c>
      <c r="CM6" s="36">
        <f t="shared" ref="CM6:CU6" si="10">IF(CM7="",NA(),CM7)</f>
        <v>48.12</v>
      </c>
      <c r="CN6" s="36">
        <f t="shared" si="10"/>
        <v>49.8</v>
      </c>
      <c r="CO6" s="36">
        <f t="shared" si="10"/>
        <v>53.09</v>
      </c>
      <c r="CP6" s="36">
        <f t="shared" si="10"/>
        <v>52.1</v>
      </c>
      <c r="CQ6" s="36">
        <f t="shared" si="10"/>
        <v>48.36</v>
      </c>
      <c r="CR6" s="36">
        <f t="shared" si="10"/>
        <v>48.7</v>
      </c>
      <c r="CS6" s="36">
        <f t="shared" si="10"/>
        <v>46.9</v>
      </c>
      <c r="CT6" s="36">
        <f t="shared" si="10"/>
        <v>47.95</v>
      </c>
      <c r="CU6" s="36">
        <f t="shared" si="10"/>
        <v>48.26</v>
      </c>
      <c r="CV6" s="35" t="str">
        <f>IF(CV7="","",IF(CV7="-","【-】","【"&amp;SUBSTITUTE(TEXT(CV7,"#,##0.00"),"-","△")&amp;"】"))</f>
        <v>【55.95】</v>
      </c>
      <c r="CW6" s="36">
        <f>IF(CW7="",NA(),CW7)</f>
        <v>100.17</v>
      </c>
      <c r="CX6" s="36">
        <f t="shared" ref="CX6:DF6" si="11">IF(CX7="",NA(),CX7)</f>
        <v>93.7</v>
      </c>
      <c r="CY6" s="36">
        <f t="shared" si="11"/>
        <v>87.83</v>
      </c>
      <c r="CZ6" s="36">
        <f t="shared" si="11"/>
        <v>82.47</v>
      </c>
      <c r="DA6" s="36">
        <f t="shared" si="11"/>
        <v>79.91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473537</v>
      </c>
      <c r="D7" s="38">
        <v>47</v>
      </c>
      <c r="E7" s="38">
        <v>1</v>
      </c>
      <c r="F7" s="38">
        <v>0</v>
      </c>
      <c r="G7" s="38">
        <v>0</v>
      </c>
      <c r="H7" s="38" t="s">
        <v>95</v>
      </c>
      <c r="I7" s="38" t="s">
        <v>96</v>
      </c>
      <c r="J7" s="38" t="s">
        <v>97</v>
      </c>
      <c r="K7" s="38" t="s">
        <v>98</v>
      </c>
      <c r="L7" s="38" t="s">
        <v>99</v>
      </c>
      <c r="M7" s="38" t="s">
        <v>100</v>
      </c>
      <c r="N7" s="39" t="s">
        <v>101</v>
      </c>
      <c r="O7" s="39" t="s">
        <v>102</v>
      </c>
      <c r="P7" s="39">
        <v>99.85</v>
      </c>
      <c r="Q7" s="39">
        <v>3927</v>
      </c>
      <c r="R7" s="39">
        <v>725</v>
      </c>
      <c r="S7" s="39">
        <v>19.23</v>
      </c>
      <c r="T7" s="39">
        <v>37.700000000000003</v>
      </c>
      <c r="U7" s="39">
        <v>649</v>
      </c>
      <c r="V7" s="39">
        <v>0.4</v>
      </c>
      <c r="W7" s="39">
        <v>1622.5</v>
      </c>
      <c r="X7" s="39">
        <v>53.55</v>
      </c>
      <c r="Y7" s="39">
        <v>63.5</v>
      </c>
      <c r="Z7" s="39">
        <v>57.63</v>
      </c>
      <c r="AA7" s="39">
        <v>62.83</v>
      </c>
      <c r="AB7" s="39">
        <v>66.319999999999993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1409.47</v>
      </c>
      <c r="BF7" s="39">
        <v>1252.06</v>
      </c>
      <c r="BG7" s="39">
        <v>1159.1099999999999</v>
      </c>
      <c r="BH7" s="39">
        <v>1054.8499999999999</v>
      </c>
      <c r="BI7" s="39">
        <v>1017.38</v>
      </c>
      <c r="BJ7" s="39">
        <v>1486.62</v>
      </c>
      <c r="BK7" s="39">
        <v>1510.14</v>
      </c>
      <c r="BL7" s="39">
        <v>1595.62</v>
      </c>
      <c r="BM7" s="39">
        <v>1302.33</v>
      </c>
      <c r="BN7" s="39">
        <v>1274.21</v>
      </c>
      <c r="BO7" s="39">
        <v>1074.1400000000001</v>
      </c>
      <c r="BP7" s="39">
        <v>32.76</v>
      </c>
      <c r="BQ7" s="39">
        <v>24.58</v>
      </c>
      <c r="BR7" s="39">
        <v>32.56</v>
      </c>
      <c r="BS7" s="39">
        <v>36.96</v>
      </c>
      <c r="BT7" s="39">
        <v>38.29</v>
      </c>
      <c r="BU7" s="39">
        <v>24.39</v>
      </c>
      <c r="BV7" s="39">
        <v>22.67</v>
      </c>
      <c r="BW7" s="39">
        <v>37.92</v>
      </c>
      <c r="BX7" s="39">
        <v>40.89</v>
      </c>
      <c r="BY7" s="39">
        <v>41.25</v>
      </c>
      <c r="BZ7" s="39">
        <v>54.36</v>
      </c>
      <c r="CA7" s="39">
        <v>759.3</v>
      </c>
      <c r="CB7" s="39">
        <v>1006.63</v>
      </c>
      <c r="CC7" s="39">
        <v>762.04</v>
      </c>
      <c r="CD7" s="39">
        <v>675.99</v>
      </c>
      <c r="CE7" s="39">
        <v>656.19</v>
      </c>
      <c r="CF7" s="39">
        <v>734.18</v>
      </c>
      <c r="CG7" s="39">
        <v>789.62</v>
      </c>
      <c r="CH7" s="39">
        <v>423.18</v>
      </c>
      <c r="CI7" s="39">
        <v>383.2</v>
      </c>
      <c r="CJ7" s="39">
        <v>383.25</v>
      </c>
      <c r="CK7" s="39">
        <v>296.39999999999998</v>
      </c>
      <c r="CL7" s="39">
        <v>44.61</v>
      </c>
      <c r="CM7" s="39">
        <v>48.12</v>
      </c>
      <c r="CN7" s="39">
        <v>49.8</v>
      </c>
      <c r="CO7" s="39">
        <v>53.09</v>
      </c>
      <c r="CP7" s="39">
        <v>52.1</v>
      </c>
      <c r="CQ7" s="39">
        <v>48.36</v>
      </c>
      <c r="CR7" s="39">
        <v>48.7</v>
      </c>
      <c r="CS7" s="39">
        <v>46.9</v>
      </c>
      <c r="CT7" s="39">
        <v>47.95</v>
      </c>
      <c r="CU7" s="39">
        <v>48.26</v>
      </c>
      <c r="CV7" s="39">
        <v>55.95</v>
      </c>
      <c r="CW7" s="39">
        <v>100.17</v>
      </c>
      <c r="CX7" s="39">
        <v>93.7</v>
      </c>
      <c r="CY7" s="39">
        <v>87.83</v>
      </c>
      <c r="CZ7" s="39">
        <v>82.47</v>
      </c>
      <c r="DA7" s="39">
        <v>79.91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Toka_Admin</cp:lastModifiedBy>
  <cp:lastPrinted>2020-01-14T07:54:38Z</cp:lastPrinted>
  <dcterms:created xsi:type="dcterms:W3CDTF">2019-12-05T04:40:52Z</dcterms:created>
  <dcterms:modified xsi:type="dcterms:W3CDTF">2020-01-15T23:32:25Z</dcterms:modified>
  <cp:category/>
</cp:coreProperties>
</file>