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<sst xmlns="http://schemas.openxmlformats.org/spreadsheetml/2006/main" count="237" uniqueCount="123">
  <si>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</si>
  <si>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</si>
  <si>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</si>
  <si>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</si>
  <si>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</si>
  <si>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</si>
  <si>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</si>
  <si>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</si>
  <si>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</si>
  <si>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</si>
  <si>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</si>
  <si>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</si>
  <si>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</si>
  <si>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</si>
  <si>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</si>
  <si>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</si>
  <si>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</si>
  <si>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</si>
  <si>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</si>
  <si>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</si>
  <si>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</si>
  <si>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</si>
  <si>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</si>
  <si>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</si>
  <si>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</si>
  <si>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</si>
  <si>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</si>
  <si>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</si>
  <si>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</si>
  <si>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</si>
  <si>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</si>
  <si>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</si>
  <si>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</si>
  <si>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</si>
  <si>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</si>
  <si>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</si>
  <si>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</si>
  <si>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</si>
  <si>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</si>
  <si>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</si>
  <si>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</si>
  <si>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</si>
  <si>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</si>
  <si>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</si>
  <si>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</si>
  <si>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</si>
  <si>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</si>
  <si>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</si>
  <si>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</si>
  <si>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</si>
  <si>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</si>
  <si>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</si>
  <si>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</si>
  <si>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</si>
  <si>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</si>
  <si>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</si>
  <si>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</si>
  <si>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</si>
  <si>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</si>
  <si>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</si>
  <si>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</si>
  <si>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</si>
  <si>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</si>
  <si>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</si>
  <si>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</si>
  <si>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</si>
  <si>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</si>
  <si>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</si>
  <si>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</si>
  <si>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</si>
  <si>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</si>
  <si>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</si>
  <si>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</si>
  <si>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</si>
  <si>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</si>
  <si>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</si>
  <si>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</si>
  <si>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</si>
  <si>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</si>
  <si>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</si>
  <si>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</si>
  <si>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</si>
  <si>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</si>
  <si>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</si>
  <si>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</si>
  <si>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</si>
  <si>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</si>
  <si>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</si>
  <si>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</si>
  <si>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</si>
  <si>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</si>
  <si>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</si>
  <si>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</si>
  <si>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</si>
  <si>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</si>
  <si>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</si>
  <si>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</si>
  <si>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</si>
  <si>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</si>
  <si>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</si>
  <si>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</si>
  <si>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</si>
  <si>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</si>
  <si>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</si>
  <si>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</si>
  <si>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</si>
  <si>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</si>
  <si>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渡嘉敷村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</si>
  <si>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</si>
  <si>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</si>
  <si>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</si>
  <si>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</si>
  <si>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</si>
  <si>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</si>
  <si>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</si>
  <si>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</si>
  <si>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</si>
  <si>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</si>
  <si>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</si>
  <si>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道広域化に伴い、平成３３年度からの県企業局からの供給が始まる。今後は、既存の施設を効率よく管理し、供給が開始された後は管路の更新計画や漏水管理を徹底し有水率の向上を図り健全な事業運営を行う。</t>
    <rPh sb="0" eb="2">
      <t>スイドウ</t>
    </rPh>
    <rPh sb="2" eb="5">
      <t>コウイキカ</t>
    </rPh>
    <rPh sb="6" eb="7">
      <t>トモナ</t>
    </rPh>
    <rPh sb="9" eb="11">
      <t>ヘイセイ</t>
    </rPh>
    <rPh sb="13" eb="15">
      <t>ネンド</t>
    </rPh>
    <rPh sb="18" eb="19">
      <t>ケン</t>
    </rPh>
    <rPh sb="19" eb="22">
      <t>キギョウキョク</t>
    </rPh>
    <rPh sb="25" eb="27">
      <t>キョウキュウ</t>
    </rPh>
    <rPh sb="28" eb="29">
      <t>ハジ</t>
    </rPh>
    <rPh sb="32" eb="34">
      <t>コンゴ</t>
    </rPh>
    <rPh sb="36" eb="38">
      <t>キゾン</t>
    </rPh>
    <rPh sb="39" eb="41">
      <t>シセツ</t>
    </rPh>
    <rPh sb="42" eb="44">
      <t>コウリツ</t>
    </rPh>
    <rPh sb="46" eb="48">
      <t>カンリ</t>
    </rPh>
    <rPh sb="50" eb="52">
      <t>キョウキュウ</t>
    </rPh>
    <rPh sb="53" eb="55">
      <t>カイシ</t>
    </rPh>
    <rPh sb="58" eb="59">
      <t>アト</t>
    </rPh>
    <rPh sb="60" eb="62">
      <t>カンロ</t>
    </rPh>
    <rPh sb="63" eb="65">
      <t>コウシン</t>
    </rPh>
    <rPh sb="65" eb="67">
      <t>ケイカク</t>
    </rPh>
    <rPh sb="68" eb="70">
      <t>ロウスイ</t>
    </rPh>
    <rPh sb="70" eb="72">
      <t>カンリ</t>
    </rPh>
    <rPh sb="73" eb="75">
      <t>テッテイ</t>
    </rPh>
    <rPh sb="76" eb="78">
      <t>ユウスイ</t>
    </rPh>
    <rPh sb="78" eb="79">
      <t>リツ</t>
    </rPh>
    <rPh sb="80" eb="82">
      <t>コウジョウ</t>
    </rPh>
    <rPh sb="83" eb="84">
      <t>ハカ</t>
    </rPh>
    <rPh sb="85" eb="87">
      <t>ケンゼン</t>
    </rPh>
    <rPh sb="88" eb="90">
      <t>ジギョウ</t>
    </rPh>
    <rPh sb="90" eb="92">
      <t>ウンエイ</t>
    </rPh>
    <rPh sb="93" eb="94">
      <t>オコナ</t>
    </rPh>
    <phoneticPr fontId="7"/>
  </si>
  <si>
    <t>①経常収支比率　　　　　　　　　　　　　　　　　　　単年度収支で（５７．６３％）改善に取り組む必要はあるが、５年ごとに料金改定を検討し及び実施を行い改善している。これまでの施設整備に多額の費用がかかり起債償還額が事業費の約５０％近くをしめている。維持管理費用（膜取替費・動力費・その他修繕費等）高額なため、一般会計への依存度が高い。 　　　　　　　　　　　　　　　　　　　　④企業債残高対給水収益比率　　　　　　　　　　類似団体平均値より低い値を達成し良好ではある。今後、起債残高が少額になり改善見込みはあるが、管路等の更新が見込まれることから、随時、適性度を検討する必要がある。　　　　　　　　　　　　　　　⑤料金回収率　　　　　　　　　　　　　　　　　平成２６年度の料金改定実施後再び類似団体平均値を下回っており、今後平成３３年度実施の水道広域化に向け料金負担軽減に取り組む。　　　　　　　　　　　　　　　　　　　　　⑥給水原価　　　　　　　　　　　　　　　　　　維持管理費用（膜取替費・動力費・その他修繕費等（補助事業を含む））や償還に費用がかかり類似団体平均値より高い水準となっている。　　　　　　　　　　　　　　　⑦施設利用率　　　　　　　　　　　　　　　　　離島及び観光地のため、船の運航状況や観光客の入客に大きく左右される。　　　　　　　　　　　　⑧有収率　　　　　　　　　　　　　　　　　　　平成２６年度に漏水調査及び修繕を行い改善している。今後も、データを確認しながら管理を行う必要がある。</t>
    <rPh sb="1" eb="3">
      <t>ケイジョウ</t>
    </rPh>
    <rPh sb="3" eb="5">
      <t>シュウシ</t>
    </rPh>
    <rPh sb="5" eb="7">
      <t>ヒリツ</t>
    </rPh>
    <rPh sb="26" eb="29">
      <t>タンネンド</t>
    </rPh>
    <rPh sb="29" eb="31">
      <t>シュウシ</t>
    </rPh>
    <rPh sb="40" eb="42">
      <t>カイゼン</t>
    </rPh>
    <rPh sb="43" eb="44">
      <t>ト</t>
    </rPh>
    <rPh sb="45" eb="46">
      <t>ク</t>
    </rPh>
    <rPh sb="47" eb="49">
      <t>ヒツヨウ</t>
    </rPh>
    <rPh sb="55" eb="56">
      <t>ネン</t>
    </rPh>
    <rPh sb="59" eb="61">
      <t>リョウキン</t>
    </rPh>
    <rPh sb="61" eb="63">
      <t>カイテイ</t>
    </rPh>
    <rPh sb="64" eb="66">
      <t>ケントウ</t>
    </rPh>
    <rPh sb="67" eb="68">
      <t>オヨ</t>
    </rPh>
    <rPh sb="69" eb="71">
      <t>ジッシ</t>
    </rPh>
    <rPh sb="72" eb="73">
      <t>オコナ</t>
    </rPh>
    <rPh sb="74" eb="76">
      <t>カイゼン</t>
    </rPh>
    <rPh sb="86" eb="88">
      <t>シセツ</t>
    </rPh>
    <rPh sb="88" eb="90">
      <t>セイビ</t>
    </rPh>
    <rPh sb="91" eb="93">
      <t>タガク</t>
    </rPh>
    <rPh sb="94" eb="96">
      <t>ヒヨウ</t>
    </rPh>
    <rPh sb="100" eb="102">
      <t>キサイ</t>
    </rPh>
    <rPh sb="102" eb="105">
      <t>ショウカンガク</t>
    </rPh>
    <rPh sb="106" eb="109">
      <t>ジギョウヒ</t>
    </rPh>
    <rPh sb="110" eb="111">
      <t>ヤク</t>
    </rPh>
    <rPh sb="114" eb="115">
      <t>チカ</t>
    </rPh>
    <rPh sb="123" eb="125">
      <t>イジ</t>
    </rPh>
    <rPh sb="125" eb="127">
      <t>カンリ</t>
    </rPh>
    <rPh sb="127" eb="129">
      <t>ヒヨウ</t>
    </rPh>
    <rPh sb="130" eb="131">
      <t>マク</t>
    </rPh>
    <rPh sb="131" eb="133">
      <t>トリカエ</t>
    </rPh>
    <rPh sb="133" eb="134">
      <t>ヒ</t>
    </rPh>
    <rPh sb="135" eb="138">
      <t>ドウリョクヒ</t>
    </rPh>
    <rPh sb="141" eb="142">
      <t>タ</t>
    </rPh>
    <rPh sb="142" eb="145">
      <t>シュウゼンヒ</t>
    </rPh>
    <rPh sb="145" eb="146">
      <t>ナド</t>
    </rPh>
    <rPh sb="147" eb="149">
      <t>コウガク</t>
    </rPh>
    <rPh sb="153" eb="155">
      <t>イッパン</t>
    </rPh>
    <rPh sb="155" eb="157">
      <t>カイケイ</t>
    </rPh>
    <rPh sb="159" eb="162">
      <t>イゾンド</t>
    </rPh>
    <rPh sb="163" eb="164">
      <t>タカ</t>
    </rPh>
    <rPh sb="306" eb="308">
      <t>リョウキン</t>
    </rPh>
    <rPh sb="308" eb="311">
      <t>カイシュウリツ</t>
    </rPh>
    <rPh sb="328" eb="330">
      <t>ヘイセイ</t>
    </rPh>
    <rPh sb="332" eb="334">
      <t>ネンド</t>
    </rPh>
    <rPh sb="335" eb="337">
      <t>リョウキン</t>
    </rPh>
    <rPh sb="337" eb="339">
      <t>カイテイ</t>
    </rPh>
    <rPh sb="339" eb="341">
      <t>ジッシ</t>
    </rPh>
    <rPh sb="341" eb="342">
      <t>ゴ</t>
    </rPh>
    <rPh sb="342" eb="343">
      <t>フタタ</t>
    </rPh>
    <rPh sb="344" eb="345">
      <t>ルイ</t>
    </rPh>
    <rPh sb="345" eb="346">
      <t>ニ</t>
    </rPh>
    <rPh sb="346" eb="348">
      <t>ダンタイ</t>
    </rPh>
    <rPh sb="348" eb="351">
      <t>ヘイキンチ</t>
    </rPh>
    <rPh sb="359" eb="361">
      <t>コンゴ</t>
    </rPh>
    <rPh sb="361" eb="363">
      <t>ヘイセイ</t>
    </rPh>
    <rPh sb="365" eb="367">
      <t>ネンド</t>
    </rPh>
    <rPh sb="367" eb="369">
      <t>ジッシ</t>
    </rPh>
    <rPh sb="370" eb="372">
      <t>スイドウ</t>
    </rPh>
    <rPh sb="372" eb="375">
      <t>コウイキカ</t>
    </rPh>
    <rPh sb="376" eb="377">
      <t>ム</t>
    </rPh>
    <rPh sb="378" eb="380">
      <t>リョウキン</t>
    </rPh>
    <rPh sb="380" eb="382">
      <t>フタン</t>
    </rPh>
    <rPh sb="382" eb="384">
      <t>ケイゲン</t>
    </rPh>
    <rPh sb="385" eb="386">
      <t>ト</t>
    </rPh>
    <rPh sb="387" eb="388">
      <t>ク</t>
    </rPh>
    <rPh sb="412" eb="416">
      <t>キュウスイゲンカ</t>
    </rPh>
    <rPh sb="434" eb="436">
      <t>イジ</t>
    </rPh>
    <rPh sb="436" eb="438">
      <t>カンリ</t>
    </rPh>
    <rPh sb="438" eb="440">
      <t>ヒヨウ</t>
    </rPh>
    <rPh sb="458" eb="460">
      <t>ホジョ</t>
    </rPh>
    <rPh sb="460" eb="462">
      <t>ジギョウ</t>
    </rPh>
    <rPh sb="463" eb="464">
      <t>フク</t>
    </rPh>
    <rPh sb="468" eb="470">
      <t>ショウカン</t>
    </rPh>
    <rPh sb="471" eb="473">
      <t>ヒヨウ</t>
    </rPh>
    <rPh sb="477" eb="479">
      <t>ルイジ</t>
    </rPh>
    <rPh sb="479" eb="481">
      <t>ダンタイ</t>
    </rPh>
    <rPh sb="481" eb="483">
      <t>ヘイキン</t>
    </rPh>
    <rPh sb="483" eb="484">
      <t>チ</t>
    </rPh>
    <rPh sb="486" eb="487">
      <t>タカ</t>
    </rPh>
    <rPh sb="488" eb="490">
      <t>スイジュン</t>
    </rPh>
    <rPh sb="513" eb="515">
      <t>シセツ</t>
    </rPh>
    <rPh sb="515" eb="518">
      <t>リヨウリツ</t>
    </rPh>
    <rPh sb="535" eb="537">
      <t>リトウ</t>
    </rPh>
    <rPh sb="537" eb="538">
      <t>オヨ</t>
    </rPh>
    <rPh sb="539" eb="542">
      <t>カンコウチ</t>
    </rPh>
    <rPh sb="546" eb="547">
      <t>フネ</t>
    </rPh>
    <rPh sb="548" eb="550">
      <t>ウンコウ</t>
    </rPh>
    <rPh sb="550" eb="552">
      <t>ジョウキョウ</t>
    </rPh>
    <rPh sb="553" eb="556">
      <t>カンコウキャク</t>
    </rPh>
    <rPh sb="557" eb="558">
      <t>ニュウ</t>
    </rPh>
    <rPh sb="558" eb="559">
      <t>キャク</t>
    </rPh>
    <rPh sb="560" eb="561">
      <t>オオ</t>
    </rPh>
    <rPh sb="563" eb="565">
      <t>サユウ</t>
    </rPh>
    <rPh sb="582" eb="584">
      <t>ユウシュウ</t>
    </rPh>
    <rPh sb="584" eb="585">
      <t>リツ</t>
    </rPh>
    <rPh sb="604" eb="606">
      <t>ヘイセイ</t>
    </rPh>
    <rPh sb="608" eb="610">
      <t>ネンド</t>
    </rPh>
    <rPh sb="611" eb="613">
      <t>ロウスイ</t>
    </rPh>
    <rPh sb="613" eb="615">
      <t>チョウサ</t>
    </rPh>
    <rPh sb="615" eb="616">
      <t>オヨ</t>
    </rPh>
    <rPh sb="617" eb="619">
      <t>シュウゼン</t>
    </rPh>
    <rPh sb="620" eb="621">
      <t>オコナ</t>
    </rPh>
    <rPh sb="622" eb="624">
      <t>カイゼン</t>
    </rPh>
    <rPh sb="629" eb="631">
      <t>コンゴ</t>
    </rPh>
    <rPh sb="637" eb="639">
      <t>カクニン</t>
    </rPh>
    <rPh sb="643" eb="645">
      <t>カンリ</t>
    </rPh>
    <rPh sb="646" eb="647">
      <t>オコナ</t>
    </rPh>
    <rPh sb="648" eb="650">
      <t>ヒツヨウ</t>
    </rPh>
    <phoneticPr fontId="7"/>
  </si>
  <si>
    <t>③管路更新率　　　　　　　　　　　　　　　　　平成１０年度から平成１６年度間で管路の更新を行い完了しているが、今後水道広域化に伴い耐震化を含めた更新が必要になってくる。</t>
    <rPh sb="1" eb="3">
      <t>カンロ</t>
    </rPh>
    <rPh sb="3" eb="5">
      <t>コウシン</t>
    </rPh>
    <rPh sb="5" eb="6">
      <t>リツ</t>
    </rPh>
    <rPh sb="23" eb="25">
      <t>ヘイセイ</t>
    </rPh>
    <rPh sb="27" eb="28">
      <t>ネン</t>
    </rPh>
    <rPh sb="28" eb="29">
      <t>ド</t>
    </rPh>
    <rPh sb="31" eb="33">
      <t>ヘイセイ</t>
    </rPh>
    <rPh sb="35" eb="37">
      <t>ネンド</t>
    </rPh>
    <rPh sb="37" eb="38">
      <t>アイダ</t>
    </rPh>
    <rPh sb="39" eb="41">
      <t>カンロ</t>
    </rPh>
    <rPh sb="42" eb="44">
      <t>コウシン</t>
    </rPh>
    <rPh sb="45" eb="46">
      <t>オコナ</t>
    </rPh>
    <rPh sb="47" eb="49">
      <t>カンリョウ</t>
    </rPh>
    <rPh sb="55" eb="57">
      <t>コンゴ</t>
    </rPh>
    <rPh sb="57" eb="59">
      <t>スイドウ</t>
    </rPh>
    <rPh sb="59" eb="62">
      <t>コウイキカ</t>
    </rPh>
    <rPh sb="63" eb="64">
      <t>トモナ</t>
    </rPh>
    <rPh sb="65" eb="68">
      <t>タイシンカ</t>
    </rPh>
    <rPh sb="69" eb="70">
      <t>フク</t>
    </rPh>
    <rPh sb="72" eb="74">
      <t>コウシン</t>
    </rPh>
    <rPh sb="75" eb="77">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</si>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</sst>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53056"/>
        <c:axId val="79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79853056"/>
        <c:axId val="79854976"/>
      </c:lineChart>
      <c:dateAx>
        <c:axId val="79853056"/>
        <c:scaling>
          <c:orientation val="minMax"/>
        </c:scaling>
        <c:delete val="1"/>
        <c:axPos val="b"/>
        <c:numFmt formatCode="ge" sourceLinked="1"/>
        <c:majorTickMark val="none"/>
        <c:minorTickMark val="none"/>
        <c:tickLblPos val="none"/>
        <c:crossAx val="79854976"/>
        <c:crosses val="autoZero"/>
        <c:auto val="1"/>
        <c:lblOffset val="100"/>
        <c:baseTimeUnit val="years"/>
      </c:dateAx>
      <c:valAx>
        <c:axId val="79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55.05</c:v>
                </c:pt>
                <c:pt idx="1">
                  <c:v>58.47</c:v>
                </c:pt>
                <c:pt idx="2">
                  <c:v>44.61</c:v>
                </c:pt>
                <c:pt idx="3">
                  <c:v>48.12</c:v>
                </c:pt>
                <c:pt idx="4">
                  <c:v>49.8</c:v>
                </c:pt>
              </c:numCache>
            </c:numRef>
          </c:val>
        </c:ser>
        <c:dLbls>
          <c:showLegendKey val="0"/>
          <c:showVal val="0"/>
          <c:showCatName val="0"/>
          <c:showSerName val="0"/>
          <c:showPercent val="0"/>
          <c:showBubbleSize val="0"/>
        </c:dLbls>
        <c:gapWidth val="150"/>
        <c:axId val="81778560"/>
        <c:axId val="81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81778560"/>
        <c:axId val="81784832"/>
      </c:lineChart>
      <c:dateAx>
        <c:axId val="81778560"/>
        <c:scaling>
          <c:orientation val="minMax"/>
        </c:scaling>
        <c:delete val="1"/>
        <c:axPos val="b"/>
        <c:numFmt formatCode="ge" sourceLinked="1"/>
        <c:majorTickMark val="none"/>
        <c:minorTickMark val="none"/>
        <c:tickLblPos val="none"/>
        <c:crossAx val="81784832"/>
        <c:crosses val="autoZero"/>
        <c:auto val="1"/>
        <c:lblOffset val="100"/>
        <c:baseTimeUnit val="years"/>
      </c:dateAx>
      <c:valAx>
        <c:axId val="81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78.22</c:v>
                </c:pt>
                <c:pt idx="1">
                  <c:v>74.36</c:v>
                </c:pt>
                <c:pt idx="2">
                  <c:v>100.17</c:v>
                </c:pt>
                <c:pt idx="3">
                  <c:v>93.7</c:v>
                </c:pt>
                <c:pt idx="4">
                  <c:v>87.83</c:v>
                </c:pt>
              </c:numCache>
            </c:numRef>
          </c:val>
        </c:ser>
        <c:dLbls>
          <c:showLegendKey val="0"/>
          <c:showVal val="0"/>
          <c:showCatName val="0"/>
          <c:showSerName val="0"/>
          <c:showPercent val="0"/>
          <c:showBubbleSize val="0"/>
        </c:dLbls>
        <c:gapWidth val="150"/>
        <c:axId val="81491456"/>
        <c:axId val="81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81491456"/>
        <c:axId val="81493376"/>
      </c:lineChart>
      <c:dateAx>
        <c:axId val="81491456"/>
        <c:scaling>
          <c:orientation val="minMax"/>
        </c:scaling>
        <c:delete val="1"/>
        <c:axPos val="b"/>
        <c:numFmt formatCode="ge" sourceLinked="1"/>
        <c:majorTickMark val="none"/>
        <c:minorTickMark val="none"/>
        <c:tickLblPos val="none"/>
        <c:crossAx val="81493376"/>
        <c:crosses val="autoZero"/>
        <c:auto val="1"/>
        <c:lblOffset val="100"/>
        <c:baseTimeUnit val="years"/>
      </c:dateAx>
      <c:valAx>
        <c:axId val="81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44</c:v>
                </c:pt>
                <c:pt idx="1">
                  <c:v>53.57</c:v>
                </c:pt>
                <c:pt idx="2">
                  <c:v>53.55</c:v>
                </c:pt>
                <c:pt idx="3">
                  <c:v>63.5</c:v>
                </c:pt>
                <c:pt idx="4">
                  <c:v>57.63</c:v>
                </c:pt>
              </c:numCache>
            </c:numRef>
          </c:val>
        </c:ser>
        <c:dLbls>
          <c:showLegendKey val="0"/>
          <c:showVal val="0"/>
          <c:showCatName val="0"/>
          <c:showSerName val="0"/>
          <c:showPercent val="0"/>
          <c:showBubbleSize val="0"/>
        </c:dLbls>
        <c:gapWidth val="150"/>
        <c:axId val="81077376"/>
        <c:axId val="81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1077376"/>
        <c:axId val="81079296"/>
      </c:lineChart>
      <c:dateAx>
        <c:axId val="81077376"/>
        <c:scaling>
          <c:orientation val="minMax"/>
        </c:scaling>
        <c:delete val="1"/>
        <c:axPos val="b"/>
        <c:numFmt formatCode="ge" sourceLinked="1"/>
        <c:majorTickMark val="none"/>
        <c:minorTickMark val="none"/>
        <c:tickLblPos val="none"/>
        <c:crossAx val="81079296"/>
        <c:crosses val="autoZero"/>
        <c:auto val="1"/>
        <c:lblOffset val="100"/>
        <c:baseTimeUnit val="years"/>
      </c:dateAx>
      <c:valAx>
        <c:axId val="81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13856"/>
        <c:axId val="8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13856"/>
        <c:axId val="81115776"/>
      </c:lineChart>
      <c:dateAx>
        <c:axId val="81113856"/>
        <c:scaling>
          <c:orientation val="minMax"/>
        </c:scaling>
        <c:delete val="1"/>
        <c:axPos val="b"/>
        <c:numFmt formatCode="ge" sourceLinked="1"/>
        <c:majorTickMark val="none"/>
        <c:minorTickMark val="none"/>
        <c:tickLblPos val="none"/>
        <c:crossAx val="81115776"/>
        <c:crosses val="autoZero"/>
        <c:auto val="1"/>
        <c:lblOffset val="100"/>
        <c:baseTimeUnit val="years"/>
      </c:dateAx>
      <c:valAx>
        <c:axId val="8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215872"/>
        <c:axId val="812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15872"/>
        <c:axId val="81217792"/>
      </c:lineChart>
      <c:dateAx>
        <c:axId val="81215872"/>
        <c:scaling>
          <c:orientation val="minMax"/>
        </c:scaling>
        <c:delete val="1"/>
        <c:axPos val="b"/>
        <c:numFmt formatCode="ge" sourceLinked="1"/>
        <c:majorTickMark val="none"/>
        <c:minorTickMark val="none"/>
        <c:tickLblPos val="none"/>
        <c:crossAx val="81217792"/>
        <c:crosses val="autoZero"/>
        <c:auto val="1"/>
        <c:lblOffset val="100"/>
        <c:baseTimeUnit val="years"/>
      </c:dateAx>
      <c:valAx>
        <c:axId val="812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254272"/>
        <c:axId val="812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54272"/>
        <c:axId val="81264640"/>
      </c:lineChart>
      <c:dateAx>
        <c:axId val="81254272"/>
        <c:scaling>
          <c:orientation val="minMax"/>
        </c:scaling>
        <c:delete val="1"/>
        <c:axPos val="b"/>
        <c:numFmt formatCode="ge" sourceLinked="1"/>
        <c:majorTickMark val="none"/>
        <c:minorTickMark val="none"/>
        <c:tickLblPos val="none"/>
        <c:crossAx val="81264640"/>
        <c:crosses val="autoZero"/>
        <c:auto val="1"/>
        <c:lblOffset val="100"/>
        <c:baseTimeUnit val="years"/>
      </c:dateAx>
      <c:valAx>
        <c:axId val="812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03424"/>
        <c:axId val="81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03424"/>
        <c:axId val="81305600"/>
      </c:lineChart>
      <c:dateAx>
        <c:axId val="81303424"/>
        <c:scaling>
          <c:orientation val="minMax"/>
        </c:scaling>
        <c:delete val="1"/>
        <c:axPos val="b"/>
        <c:numFmt formatCode="ge" sourceLinked="1"/>
        <c:majorTickMark val="none"/>
        <c:minorTickMark val="none"/>
        <c:tickLblPos val="none"/>
        <c:crossAx val="81305600"/>
        <c:crosses val="autoZero"/>
        <c:auto val="1"/>
        <c:lblOffset val="100"/>
        <c:baseTimeUnit val="years"/>
      </c:dateAx>
      <c:valAx>
        <c:axId val="81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2021.35</c:v>
                </c:pt>
                <c:pt idx="1">
                  <c:v>1838.93</c:v>
                </c:pt>
                <c:pt idx="2">
                  <c:v>1409.47</c:v>
                </c:pt>
                <c:pt idx="3">
                  <c:v>1252.06</c:v>
                </c:pt>
                <c:pt idx="4">
                  <c:v>1159.1099999999999</c:v>
                </c:pt>
              </c:numCache>
            </c:numRef>
          </c:val>
        </c:ser>
        <c:dLbls>
          <c:showLegendKey val="0"/>
          <c:showVal val="0"/>
          <c:showCatName val="0"/>
          <c:showSerName val="0"/>
          <c:showPercent val="0"/>
          <c:showBubbleSize val="0"/>
        </c:dLbls>
        <c:gapWidth val="150"/>
        <c:axId val="81334272"/>
        <c:axId val="81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1334272"/>
        <c:axId val="81336192"/>
      </c:lineChart>
      <c:dateAx>
        <c:axId val="81334272"/>
        <c:scaling>
          <c:orientation val="minMax"/>
        </c:scaling>
        <c:delete val="1"/>
        <c:axPos val="b"/>
        <c:numFmt formatCode="ge" sourceLinked="1"/>
        <c:majorTickMark val="none"/>
        <c:minorTickMark val="none"/>
        <c:tickLblPos val="none"/>
        <c:crossAx val="81336192"/>
        <c:crosses val="autoZero"/>
        <c:auto val="1"/>
        <c:lblOffset val="100"/>
        <c:baseTimeUnit val="years"/>
      </c:dateAx>
      <c:valAx>
        <c:axId val="81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29.18</c:v>
                </c:pt>
                <c:pt idx="1">
                  <c:v>28.68</c:v>
                </c:pt>
                <c:pt idx="2">
                  <c:v>32.76</c:v>
                </c:pt>
                <c:pt idx="3">
                  <c:v>24.58</c:v>
                </c:pt>
                <c:pt idx="4">
                  <c:v>32.56</c:v>
                </c:pt>
              </c:numCache>
            </c:numRef>
          </c:val>
        </c:ser>
        <c:dLbls>
          <c:showLegendKey val="0"/>
          <c:showVal val="0"/>
          <c:showCatName val="0"/>
          <c:showSerName val="0"/>
          <c:showPercent val="0"/>
          <c:showBubbleSize val="0"/>
        </c:dLbls>
        <c:gapWidth val="150"/>
        <c:axId val="81361920"/>
        <c:axId val="813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81361920"/>
        <c:axId val="81368192"/>
      </c:lineChart>
      <c:dateAx>
        <c:axId val="81361920"/>
        <c:scaling>
          <c:orientation val="minMax"/>
        </c:scaling>
        <c:delete val="1"/>
        <c:axPos val="b"/>
        <c:numFmt formatCode="ge" sourceLinked="1"/>
        <c:majorTickMark val="none"/>
        <c:minorTickMark val="none"/>
        <c:tickLblPos val="none"/>
        <c:crossAx val="81368192"/>
        <c:crosses val="autoZero"/>
        <c:auto val="1"/>
        <c:lblOffset val="100"/>
        <c:baseTimeUnit val="years"/>
      </c:dateAx>
      <c:valAx>
        <c:axId val="81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744.29</c:v>
                </c:pt>
                <c:pt idx="1">
                  <c:v>754.56</c:v>
                </c:pt>
                <c:pt idx="2">
                  <c:v>759.3</c:v>
                </c:pt>
                <c:pt idx="3">
                  <c:v>1006.63</c:v>
                </c:pt>
                <c:pt idx="4">
                  <c:v>762.04</c:v>
                </c:pt>
              </c:numCache>
            </c:numRef>
          </c:val>
        </c:ser>
        <c:dLbls>
          <c:showLegendKey val="0"/>
          <c:showVal val="0"/>
          <c:showCatName val="0"/>
          <c:showSerName val="0"/>
          <c:showPercent val="0"/>
          <c:showBubbleSize val="0"/>
        </c:dLbls>
        <c:gapWidth val="150"/>
        <c:axId val="81742080"/>
        <c:axId val="817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81742080"/>
        <c:axId val="81748352"/>
      </c:lineChart>
      <c:dateAx>
        <c:axId val="81742080"/>
        <c:scaling>
          <c:orientation val="minMax"/>
        </c:scaling>
        <c:delete val="1"/>
        <c:axPos val="b"/>
        <c:numFmt formatCode="ge" sourceLinked="1"/>
        <c:majorTickMark val="none"/>
        <c:minorTickMark val="none"/>
        <c:tickLblPos val="none"/>
        <c:crossAx val="81748352"/>
        <c:crosses val="autoZero"/>
        <c:auto val="1"/>
        <c:lblOffset val="100"/>
        <c:baseTimeUnit val="years"/>
      </c:dateAx>
      <c:valAx>
        <c:axId val="81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沖縄県　渡嘉敷村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702</v>
      </c>
      <c r="AM8" s="67"/>
      <c r="AN8" s="67"/>
      <c r="AO8" s="67"/>
      <c r="AP8" s="67"/>
      <c r="AQ8" s="67"/>
      <c r="AR8" s="67"/>
      <c r="AS8" s="67"/>
      <c r="AT8" s="66">
        <f>データ!$S$6</f>
        <v>19.23</v>
      </c>
      <c r="AU8" s="66"/>
      <c r="AV8" s="66"/>
      <c r="AW8" s="66"/>
      <c r="AX8" s="66"/>
      <c r="AY8" s="66"/>
      <c r="AZ8" s="66"/>
      <c r="BA8" s="66"/>
      <c r="BB8" s="66">
        <f>データ!$T$6</f>
        <v>36.51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99.43</v>
      </c>
      <c r="Q10" s="66"/>
      <c r="R10" s="66"/>
      <c r="S10" s="66"/>
      <c r="T10" s="66"/>
      <c r="U10" s="66"/>
      <c r="V10" s="66"/>
      <c r="W10" s="67">
        <f>データ!$Q$6</f>
        <v>3927</v>
      </c>
      <c r="X10" s="67"/>
      <c r="Y10" s="67"/>
      <c r="Z10" s="67"/>
      <c r="AA10" s="67"/>
      <c r="AB10" s="67"/>
      <c r="AC10" s="67"/>
      <c r="AD10" s="2"/>
      <c r="AE10" s="2"/>
      <c r="AF10" s="2"/>
      <c r="AG10" s="2"/>
      <c r="AH10" s="2"/>
      <c r="AI10" s="2"/>
      <c r="AJ10" s="2"/>
      <c r="AK10" s="2"/>
      <c r="AL10" s="67">
        <f>データ!$U$6</f>
        <v>694</v>
      </c>
      <c r="AM10" s="67"/>
      <c r="AN10" s="67"/>
      <c r="AO10" s="67"/>
      <c r="AP10" s="67"/>
      <c r="AQ10" s="67"/>
      <c r="AR10" s="67"/>
      <c r="AS10" s="67"/>
      <c r="AT10" s="66">
        <f>データ!$V$6</f>
        <v>0.4</v>
      </c>
      <c r="AU10" s="66"/>
      <c r="AV10" s="66"/>
      <c r="AW10" s="66"/>
      <c r="AX10" s="66"/>
      <c r="AY10" s="66"/>
      <c r="AZ10" s="66"/>
      <c r="BA10" s="66"/>
      <c r="BB10" s="66">
        <f>データ!$W$6</f>
        <v>1735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99.43</v>
      </c>
      <c r="Q6" s="35">
        <f t="shared" si="3"/>
        <v>3927</v>
      </c>
      <c r="R6" s="35">
        <f t="shared" si="3"/>
        <v>702</v>
      </c>
      <c r="S6" s="35">
        <f t="shared" si="3"/>
        <v>19.23</v>
      </c>
      <c r="T6" s="35">
        <f t="shared" si="3"/>
        <v>36.51</v>
      </c>
      <c r="U6" s="35">
        <f t="shared" si="3"/>
        <v>694</v>
      </c>
      <c r="V6" s="35">
        <f t="shared" si="3"/>
        <v>0.4</v>
      </c>
      <c r="W6" s="35">
        <f t="shared" si="3"/>
        <v>1735</v>
      </c>
      <c r="X6" s="36">
        <f>IF(X7="",NA(),X7)</f>
        <v>44</v>
      </c>
      <c r="Y6" s="36">
        <f t="shared" ref="Y6:AG6" si="4">IF(Y7="",NA(),Y7)</f>
        <v>53.57</v>
      </c>
      <c r="Z6" s="36">
        <f t="shared" si="4"/>
        <v>53.55</v>
      </c>
      <c r="AA6" s="36">
        <f t="shared" si="4"/>
        <v>63.5</v>
      </c>
      <c r="AB6" s="36">
        <f t="shared" si="4"/>
        <v>57.63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2021.35</v>
      </c>
      <c r="BF6" s="36">
        <f t="shared" ref="BF6:BN6" si="7">IF(BF7="",NA(),BF7)</f>
        <v>1838.93</v>
      </c>
      <c r="BG6" s="36">
        <f t="shared" si="7"/>
        <v>1409.47</v>
      </c>
      <c r="BH6" s="36">
        <f t="shared" si="7"/>
        <v>1252.06</v>
      </c>
      <c r="BI6" s="36">
        <f t="shared" si="7"/>
        <v>1159.1099999999999</v>
      </c>
      <c r="BJ6" s="36">
        <f t="shared" si="7"/>
        <v>1496.15</v>
      </c>
      <c r="BK6" s="36">
        <f t="shared" si="7"/>
        <v>1462.56</v>
      </c>
      <c r="BL6" s="36">
        <f t="shared" si="7"/>
        <v>1486.62</v>
      </c>
      <c r="BM6" s="36">
        <f t="shared" si="7"/>
        <v>1510.14</v>
      </c>
      <c r="BN6" s="36">
        <f t="shared" si="7"/>
        <v>1595.62</v>
      </c>
      <c r="BO6" s="35" t="str">
        <f>IF(BO7="","",IF(BO7="-","【-】","【"&amp;SUBSTITUTE(TEXT(BO7,"#,##0.00"),"-","△")&amp;"】"))</f>
        <v>【1,280.76】</v>
      </c>
      <c r="BP6" s="36">
        <f>IF(BP7="",NA(),BP7)</f>
        <v>29.18</v>
      </c>
      <c r="BQ6" s="36">
        <f t="shared" ref="BQ6:BY6" si="8">IF(BQ7="",NA(),BQ7)</f>
        <v>28.68</v>
      </c>
      <c r="BR6" s="36">
        <f t="shared" si="8"/>
        <v>32.76</v>
      </c>
      <c r="BS6" s="36">
        <f t="shared" si="8"/>
        <v>24.58</v>
      </c>
      <c r="BT6" s="36">
        <f t="shared" si="8"/>
        <v>32.56</v>
      </c>
      <c r="BU6" s="36">
        <f t="shared" si="8"/>
        <v>33.01</v>
      </c>
      <c r="BV6" s="36">
        <f t="shared" si="8"/>
        <v>32.39</v>
      </c>
      <c r="BW6" s="36">
        <f t="shared" si="8"/>
        <v>24.39</v>
      </c>
      <c r="BX6" s="36">
        <f t="shared" si="8"/>
        <v>22.67</v>
      </c>
      <c r="BY6" s="36">
        <f t="shared" si="8"/>
        <v>37.92</v>
      </c>
      <c r="BZ6" s="35" t="str">
        <f>IF(BZ7="","",IF(BZ7="-","【-】","【"&amp;SUBSTITUTE(TEXT(BZ7,"#,##0.00"),"-","△")&amp;"】"))</f>
        <v>【53.06】</v>
      </c>
      <c r="CA6" s="36">
        <f>IF(CA7="",NA(),CA7)</f>
        <v>744.29</v>
      </c>
      <c r="CB6" s="36">
        <f t="shared" ref="CB6:CJ6" si="9">IF(CB7="",NA(),CB7)</f>
        <v>754.56</v>
      </c>
      <c r="CC6" s="36">
        <f t="shared" si="9"/>
        <v>759.3</v>
      </c>
      <c r="CD6" s="36">
        <f t="shared" si="9"/>
        <v>1006.63</v>
      </c>
      <c r="CE6" s="36">
        <f t="shared" si="9"/>
        <v>762.04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55.05</v>
      </c>
      <c r="CM6" s="36">
        <f t="shared" ref="CM6:CU6" si="10">IF(CM7="",NA(),CM7)</f>
        <v>58.47</v>
      </c>
      <c r="CN6" s="36">
        <f t="shared" si="10"/>
        <v>44.61</v>
      </c>
      <c r="CO6" s="36">
        <f t="shared" si="10"/>
        <v>48.12</v>
      </c>
      <c r="CP6" s="36">
        <f t="shared" si="10"/>
        <v>49.8</v>
      </c>
      <c r="CQ6" s="36">
        <f t="shared" si="10"/>
        <v>51.11</v>
      </c>
      <c r="CR6" s="36">
        <f t="shared" si="10"/>
        <v>50.49</v>
      </c>
      <c r="CS6" s="36">
        <f t="shared" si="10"/>
        <v>48.36</v>
      </c>
      <c r="CT6" s="36">
        <f t="shared" si="10"/>
        <v>48.7</v>
      </c>
      <c r="CU6" s="36">
        <f t="shared" si="10"/>
        <v>46.9</v>
      </c>
      <c r="CV6" s="35" t="str">
        <f>IF(CV7="","",IF(CV7="-","【-】","【"&amp;SUBSTITUTE(TEXT(CV7,"#,##0.00"),"-","△")&amp;"】"))</f>
        <v>【56.28】</v>
      </c>
      <c r="CW6" s="36">
        <f>IF(CW7="",NA(),CW7)</f>
        <v>78.22</v>
      </c>
      <c r="CX6" s="36">
        <f t="shared" ref="CX6:DF6" si="11">IF(CX7="",NA(),CX7)</f>
        <v>74.36</v>
      </c>
      <c r="CY6" s="36">
        <f t="shared" si="11"/>
        <v>100.17</v>
      </c>
      <c r="CZ6" s="36">
        <f t="shared" si="11"/>
        <v>93.7</v>
      </c>
      <c r="DA6" s="36">
        <f t="shared" si="11"/>
        <v>87.83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473537</v>
      </c>
      <c r="D7" s="38">
        <v>47</v>
      </c>
      <c r="E7" s="38">
        <v>1</v>
      </c>
      <c r="F7" s="38">
        <v>0</v>
      </c>
      <c r="G7" s="38">
        <v>0</v>
      </c>
      <c r="H7" s="38" t="s">
        <v>107</v>
      </c>
      <c r="I7" s="38" t="s">
        <v>108</v>
      </c>
      <c r="J7" s="38" t="s">
        <v>109</v>
      </c>
      <c r="K7" s="38" t="s">
        <v>110</v>
      </c>
      <c r="L7" s="38" t="s">
        <v>111</v>
      </c>
      <c r="M7" s="38"/>
      <c r="N7" s="39" t="s">
        <v>112</v>
      </c>
      <c r="O7" s="39" t="s">
        <v>113</v>
      </c>
      <c r="P7" s="39">
        <v>99.43</v>
      </c>
      <c r="Q7" s="39">
        <v>3927</v>
      </c>
      <c r="R7" s="39">
        <v>702</v>
      </c>
      <c r="S7" s="39">
        <v>19.23</v>
      </c>
      <c r="T7" s="39">
        <v>36.51</v>
      </c>
      <c r="U7" s="39">
        <v>694</v>
      </c>
      <c r="V7" s="39">
        <v>0.4</v>
      </c>
      <c r="W7" s="39">
        <v>1735</v>
      </c>
      <c r="X7" s="39">
        <v>44</v>
      </c>
      <c r="Y7" s="39">
        <v>53.57</v>
      </c>
      <c r="Z7" s="39">
        <v>53.55</v>
      </c>
      <c r="AA7" s="39">
        <v>63.5</v>
      </c>
      <c r="AB7" s="39">
        <v>57.63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2021.35</v>
      </c>
      <c r="BF7" s="39">
        <v>1838.93</v>
      </c>
      <c r="BG7" s="39">
        <v>1409.47</v>
      </c>
      <c r="BH7" s="39">
        <v>1252.06</v>
      </c>
      <c r="BI7" s="39">
        <v>1159.1099999999999</v>
      </c>
      <c r="BJ7" s="39">
        <v>1496.15</v>
      </c>
      <c r="BK7" s="39">
        <v>1462.56</v>
      </c>
      <c r="BL7" s="39">
        <v>1486.62</v>
      </c>
      <c r="BM7" s="39">
        <v>1510.14</v>
      </c>
      <c r="BN7" s="39">
        <v>1595.62</v>
      </c>
      <c r="BO7" s="39">
        <v>1280.76</v>
      </c>
      <c r="BP7" s="39">
        <v>29.18</v>
      </c>
      <c r="BQ7" s="39">
        <v>28.68</v>
      </c>
      <c r="BR7" s="39">
        <v>32.76</v>
      </c>
      <c r="BS7" s="39">
        <v>24.58</v>
      </c>
      <c r="BT7" s="39">
        <v>32.56</v>
      </c>
      <c r="BU7" s="39">
        <v>33.01</v>
      </c>
      <c r="BV7" s="39">
        <v>32.39</v>
      </c>
      <c r="BW7" s="39">
        <v>24.39</v>
      </c>
      <c r="BX7" s="39">
        <v>22.67</v>
      </c>
      <c r="BY7" s="39">
        <v>37.92</v>
      </c>
      <c r="BZ7" s="39">
        <v>53.06</v>
      </c>
      <c r="CA7" s="39">
        <v>744.29</v>
      </c>
      <c r="CB7" s="39">
        <v>754.56</v>
      </c>
      <c r="CC7" s="39">
        <v>759.3</v>
      </c>
      <c r="CD7" s="39">
        <v>1006.63</v>
      </c>
      <c r="CE7" s="39">
        <v>762.04</v>
      </c>
      <c r="CF7" s="39">
        <v>523.08000000000004</v>
      </c>
      <c r="CG7" s="39">
        <v>530.83000000000004</v>
      </c>
      <c r="CH7" s="39">
        <v>734.18</v>
      </c>
      <c r="CI7" s="39">
        <v>789.62</v>
      </c>
      <c r="CJ7" s="39">
        <v>423.18</v>
      </c>
      <c r="CK7" s="39">
        <v>314.83</v>
      </c>
      <c r="CL7" s="39">
        <v>55.05</v>
      </c>
      <c r="CM7" s="39">
        <v>58.47</v>
      </c>
      <c r="CN7" s="39">
        <v>44.61</v>
      </c>
      <c r="CO7" s="39">
        <v>48.12</v>
      </c>
      <c r="CP7" s="39">
        <v>49.8</v>
      </c>
      <c r="CQ7" s="39">
        <v>51.11</v>
      </c>
      <c r="CR7" s="39">
        <v>50.49</v>
      </c>
      <c r="CS7" s="39">
        <v>48.36</v>
      </c>
      <c r="CT7" s="39">
        <v>48.7</v>
      </c>
      <c r="CU7" s="39">
        <v>46.9</v>
      </c>
      <c r="CV7" s="39">
        <v>56.28</v>
      </c>
      <c r="CW7" s="39">
        <v>78.22</v>
      </c>
      <c r="CX7" s="39">
        <v>74.36</v>
      </c>
      <c r="CY7" s="39">
        <v>100.17</v>
      </c>
      <c r="CZ7" s="39">
        <v>93.7</v>
      </c>
      <c r="DA7" s="39">
        <v>87.83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AdminUser</cp:lastModifiedBy>
  <dcterms:created xsi:type="dcterms:W3CDTF">2017-12-25T01:49:02Z</dcterms:created>
  <dcterms:modified xsi:type="dcterms:W3CDTF">2018-02-15T00:54:01Z</dcterms:modified>
  <cp:category/>
</cp:coreProperties>
</file>