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C:\Users\Toka_Admin\Desktop\公営企業に係る経営比較分析表\"/>
    </mc:Choice>
  </mc:AlternateContent>
  <xr:revisionPtr revIDLastSave="0" documentId="13_ncr:1_{29DA50B8-EBE6-48FF-96C2-61AFA367B3BE}" xr6:coauthVersionLast="45" xr6:coauthVersionMax="45" xr10:uidLastSave="{00000000-0000-0000-0000-000000000000}"/>
  <workbookProtection workbookAlgorithmName="SHA-512" workbookHashValue="lITQtFGkGgK3JDdjyRFbRALaK0gsBtQvMnehNzawcR65uuBSYiety7qllolEMm0lQSxc5PuuVfffJiQeTDH27Q==" workbookSaltValue="rLg/scvrydLL93G04yRwzw=="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<sst xmlns="http://schemas.openxmlformats.org/spreadsheetml/2006/main" count="236" uniqueCount="118">
  <si>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</si>
  <si>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</si>
  <si>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</si>
  <si>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</si>
  <si>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</si>
  <si>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</si>
  <si>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</si>
  <si>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</si>
  <si>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</si>
  <si>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</si>
  <si>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</si>
  <si>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</si>
  <si>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</si>
  <si>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</si>
  <si>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</si>
  <si>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</si>
  <si>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</si>
  <si>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</si>
  <si>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</si>
  <si>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</si>
  <si>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</si>
  <si>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</si>
  <si>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</si>
  <si>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</si>
  <si>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</si>
  <si>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</si>
  <si>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</si>
  <si>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</si>
  <si>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</si>
  <si>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</si>
  <si>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</si>
  <si>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</si>
  <si>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</si>
  <si>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</si>
  <si>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</si>
  <si>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</si>
  <si>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</si>
  <si>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</si>
  <si>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</si>
  <si>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</si>
  <si>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</si>
  <si>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</si>
  <si>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</si>
  <si>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</si>
  <si>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</si>
  <si>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</si>
  <si>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</si>
  <si>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</si>
  <si>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</si>
  <si>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</si>
  <si>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</si>
  <si>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</si>
  <si>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</si>
  <si>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</si>
  <si>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</si>
  <si>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</si>
  <si>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</si>
  <si>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</si>
  <si>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</si>
  <si>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</si>
  <si>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</si>
  <si>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</si>
  <si>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</si>
  <si>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</si>
  <si>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</si>
  <si>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</si>
  <si>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</si>
  <si>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</si>
  <si>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</si>
  <si>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</si>
  <si>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</si>
  <si>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</si>
  <si>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</si>
  <si>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</si>
  <si>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</si>
  <si>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</si>
  <si>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</si>
  <si>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</si>
  <si>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</si>
  <si>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</si>
  <si>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</si>
  <si>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</si>
  <si>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</si>
  <si>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</si>
  <si>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</si>
  <si>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</si>
  <si>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</si>
  <si>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</si>
  <si>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</si>
  <si>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</si>
  <si>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</si>
  <si>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</si>
  <si>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</si>
  <si>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</si>
  <si>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</si>
  <si>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</si>
  <si>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</si>
  <si>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渡嘉敷村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</si>
  <si>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</si>
  <si>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</si>
  <si>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</si>
  <si>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</si>
  <si>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</si>
  <si>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</si>
  <si>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</si>
  <si>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</si>
  <si>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</si>
  <si>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</si>
  <si>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</si>
  <si>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</si>
  <si>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</si>
  <si>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</si>
  <si>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</si>
  <si>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</si>
  <si>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</si>
  <si>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①.収益的収支比率について、Ｒ２年度より減少傾向であることから、経費回収率の改善を徹底し、当該値の向上に努める。　　　　　　　　　　　　　　　　　　　　　　　　④.企業債残高対給水収益比較については、企業債残高が減少しているが、ストックマネジメント計画による改築更新工事や法適用化によって企業債が今後増加していく為、経営改善を適切に行っていく。　　　　　　　　　　⑤.料金回収率については、Ｒ２年度より増加傾向にあり、類似団体平均値を僅かながら上回ったことから、今後も費用抑制を継続し、使用料収入の確保及び維持管理に努める。　　　　　　　　　　　　　　　　　　　　　　　　　　　　　　　　　　　　　　　⑥.汚水処理原価は、平均値より下回る数値となっており、年度によって増減があるため、今後も経年の変化に適した事業推進に努める。　　　　　　　　　　　　　　　　　　　⑦.施設利用率は、平均値に比べ大きく下回る該当値となっているが、本村の場合、夏場の施設利用率が高く、冬場は夏場に比べ施設利用率が低くなる特質があるため、施設が遊休状態とも過大なスペックとも言えないと考える。　　　　　　　　　　　　　　　　　　　　⑧.水洗化率は、毎年１００％を記録しており、汚水処理が適切に行われていることが見込める。今後も適切な汚水処理が行えるよう努める。</t>
    <rPh sb="234" eb="236">
      <t>ヒヨウ</t>
    </rPh>
    <rPh sb="236" eb="238">
      <t>ヨクセイ</t>
    </rPh>
    <rPh sb="239" eb="241">
      <t>ケイゾク</t>
    </rPh>
    <rPh sb="303" eb="307">
      <t>オスイショリ</t>
    </rPh>
    <rPh sb="307" eb="309">
      <t>ゲンカ</t>
    </rPh>
    <rPh sb="311" eb="314">
      <t>ヘイキンチ</t>
    </rPh>
    <rPh sb="316" eb="318">
      <t>シタマワ</t>
    </rPh>
    <rPh sb="319" eb="321">
      <t>スウチ</t>
    </rPh>
    <rPh sb="328" eb="330">
      <t>ネンド</t>
    </rPh>
    <rPh sb="334" eb="336">
      <t>ゾウゲン</t>
    </rPh>
    <rPh sb="342" eb="344">
      <t>コンゴ</t>
    </rPh>
    <rPh sb="345" eb="347">
      <t>ケイネン</t>
    </rPh>
    <rPh sb="348" eb="350">
      <t>ヘンカ</t>
    </rPh>
    <rPh sb="351" eb="352">
      <t>テキ</t>
    </rPh>
    <rPh sb="354" eb="356">
      <t>ジギョウ</t>
    </rPh>
    <rPh sb="356" eb="358">
      <t>スイシン</t>
    </rPh>
    <rPh sb="359" eb="360">
      <t>ツト</t>
    </rPh>
    <rPh sb="384" eb="386">
      <t>シセツ</t>
    </rPh>
    <rPh sb="386" eb="389">
      <t>リヨウリツ</t>
    </rPh>
    <rPh sb="391" eb="394">
      <t>ヘイキンチ</t>
    </rPh>
    <rPh sb="395" eb="396">
      <t>クラ</t>
    </rPh>
    <rPh sb="397" eb="398">
      <t>オオ</t>
    </rPh>
    <rPh sb="400" eb="402">
      <t>シタマワ</t>
    </rPh>
    <rPh sb="414" eb="416">
      <t>ホンソン</t>
    </rPh>
    <rPh sb="417" eb="419">
      <t>バアイ</t>
    </rPh>
    <rPh sb="420" eb="422">
      <t>ナツバ</t>
    </rPh>
    <rPh sb="423" eb="425">
      <t>シセツ</t>
    </rPh>
    <rPh sb="425" eb="428">
      <t>リヨウリツ</t>
    </rPh>
    <rPh sb="429" eb="430">
      <t>タカ</t>
    </rPh>
    <rPh sb="432" eb="434">
      <t>フユバ</t>
    </rPh>
    <rPh sb="435" eb="437">
      <t>ナツバ</t>
    </rPh>
    <rPh sb="438" eb="439">
      <t>クラ</t>
    </rPh>
    <rPh sb="440" eb="442">
      <t>シセツ</t>
    </rPh>
    <rPh sb="442" eb="445">
      <t>リヨウリツ</t>
    </rPh>
    <rPh sb="446" eb="447">
      <t>ヒク</t>
    </rPh>
    <rPh sb="450" eb="452">
      <t>トクシツ</t>
    </rPh>
    <rPh sb="458" eb="460">
      <t>シセツ</t>
    </rPh>
    <rPh sb="461" eb="463">
      <t>ユウキュウ</t>
    </rPh>
    <rPh sb="463" eb="465">
      <t>ジョウタイ</t>
    </rPh>
    <rPh sb="467" eb="469">
      <t>カダイ</t>
    </rPh>
    <rPh sb="476" eb="477">
      <t>イ</t>
    </rPh>
    <rPh sb="481" eb="482">
      <t>カンガ</t>
    </rPh>
    <phoneticPr fontId="4"/>
  </si>
  <si>
    <t>③.管渠改善率について、過去５年改善を行っておらず、事業計画の改築事業概要にて該当なしとなっているため、現在は改善工事等の予定はないが、今後、状況に応じて適切な改善を図る。</t>
    <rPh sb="2" eb="4">
      <t>カンキョ</t>
    </rPh>
    <rPh sb="4" eb="6">
      <t>カイゼン</t>
    </rPh>
    <rPh sb="6" eb="7">
      <t>リツ</t>
    </rPh>
    <rPh sb="12" eb="14">
      <t>カコ</t>
    </rPh>
    <rPh sb="15" eb="16">
      <t>ネン</t>
    </rPh>
    <rPh sb="16" eb="18">
      <t>カイゼン</t>
    </rPh>
    <rPh sb="19" eb="20">
      <t>オコナ</t>
    </rPh>
    <rPh sb="26" eb="30">
      <t>ジギョウケイカク</t>
    </rPh>
    <rPh sb="31" eb="33">
      <t>カイチク</t>
    </rPh>
    <rPh sb="33" eb="35">
      <t>ジギョウ</t>
    </rPh>
    <rPh sb="35" eb="37">
      <t>ガイヨウ</t>
    </rPh>
    <rPh sb="39" eb="41">
      <t>ガイトウ</t>
    </rPh>
    <rPh sb="52" eb="54">
      <t>ゲンザイ</t>
    </rPh>
    <rPh sb="55" eb="59">
      <t>カイゼンコウジ</t>
    </rPh>
    <rPh sb="59" eb="60">
      <t>トウ</t>
    </rPh>
    <rPh sb="61" eb="63">
      <t>ヨテイ</t>
    </rPh>
    <rPh sb="68" eb="70">
      <t>コンゴ</t>
    </rPh>
    <rPh sb="71" eb="73">
      <t>ジョウキョウ</t>
    </rPh>
    <rPh sb="74" eb="75">
      <t>オウ</t>
    </rPh>
    <rPh sb="77" eb="79">
      <t>テキセツ</t>
    </rPh>
    <rPh sb="80" eb="82">
      <t>カイゼン</t>
    </rPh>
    <rPh sb="83" eb="84">
      <t>ハカ</t>
    </rPh>
    <phoneticPr fontId="4"/>
  </si>
  <si>
    <t>過去５年の数値を比べてみて、年度によって増減幅が大きいため、経年の変化に対応することが求められる。今後、ストックマネジメント計画による施設の改築更新が予定されており、施設維持の経費が増額するため、引き続き経営改善に取り組んでいく。</t>
    <rPh sb="0" eb="2">
      <t>カコ</t>
    </rPh>
    <rPh sb="3" eb="4">
      <t>ネン</t>
    </rPh>
    <rPh sb="5" eb="7">
      <t>スウチ</t>
    </rPh>
    <rPh sb="8" eb="9">
      <t>クラ</t>
    </rPh>
    <rPh sb="14" eb="16">
      <t>ネンド</t>
    </rPh>
    <rPh sb="20" eb="22">
      <t>ゾウゲン</t>
    </rPh>
    <rPh sb="22" eb="23">
      <t>ハバ</t>
    </rPh>
    <rPh sb="24" eb="25">
      <t>オオ</t>
    </rPh>
    <rPh sb="30" eb="32">
      <t>ケイネン</t>
    </rPh>
    <rPh sb="33" eb="35">
      <t>ヘンカ</t>
    </rPh>
    <rPh sb="36" eb="38">
      <t>タイオウ</t>
    </rPh>
    <rPh sb="43" eb="44">
      <t>モト</t>
    </rPh>
    <rPh sb="49" eb="51">
      <t>コンゴ</t>
    </rPh>
    <rPh sb="62" eb="64">
      <t>ケイカク</t>
    </rPh>
    <rPh sb="67" eb="69">
      <t>シセツ</t>
    </rPh>
    <rPh sb="70" eb="74">
      <t>カイチクコウシン</t>
    </rPh>
    <rPh sb="75" eb="77">
      <t>ヨテイ</t>
    </rPh>
    <rPh sb="83" eb="85">
      <t>シセツ</t>
    </rPh>
    <rPh sb="85" eb="87">
      <t>イジ</t>
    </rPh>
    <rPh sb="88" eb="90">
      <t>ケイヒ</t>
    </rPh>
    <rPh sb="91" eb="93">
      <t>ゾウガク</t>
    </rPh>
    <rPh sb="98" eb="99">
      <t>ヒ</t>
    </rPh>
    <rPh sb="100" eb="101">
      <t>ツヅキ</t>
    </rPh>
    <rPh sb="102" eb="106">
      <t>ケイエイカイゼン</t>
    </rPh>
    <rPh sb="107" eb="108">
      <t>ト</t>
    </rPh>
    <rPh sb="109" eb="110">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</si>
</sst>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DD-414E-B69C-B3B425D565C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72DD-414E-B69C-B3B425D565C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20.89</c:v>
                </c:pt>
                <c:pt idx="1">
                  <c:v>20.89</c:v>
                </c:pt>
                <c:pt idx="2">
                  <c:v>20</c:v>
                </c:pt>
                <c:pt idx="3">
                  <c:v>16.22</c:v>
                </c:pt>
                <c:pt idx="4">
                  <c:v>16.670000000000002</c:v>
                </c:pt>
              </c:numCache>
            </c:numRef>
          </c:val>
          <c:extLst>
            <c:ext xmlns:c16="http://schemas.microsoft.com/office/drawing/2014/chart" uri="{C3380CC4-5D6E-409C-BE32-E72D297353CC}">
              <c16:uniqueId val="{00000000-8365-4FD3-A767-513A28CD023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8365-4FD3-A767-513A28CD023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1DF-4A76-A105-5D0E59DE686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21DF-4A76-A105-5D0E59DE686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137.79</c:v>
                </c:pt>
                <c:pt idx="1">
                  <c:v>195.6</c:v>
                </c:pt>
                <c:pt idx="2">
                  <c:v>124.28</c:v>
                </c:pt>
                <c:pt idx="3">
                  <c:v>168.12</c:v>
                </c:pt>
                <c:pt idx="4">
                  <c:v>112.76</c:v>
                </c:pt>
              </c:numCache>
            </c:numRef>
          </c:val>
          <c:extLst>
            <c:ext xmlns:c16="http://schemas.microsoft.com/office/drawing/2014/chart" uri="{C3380CC4-5D6E-409C-BE32-E72D297353CC}">
              <c16:uniqueId val="{00000000-C896-4373-90EB-F54975A1CC6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96-4373-90EB-F54975A1CC6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6D-4436-98F5-7F98D68B9BE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6D-4436-98F5-7F98D68B9BE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F1-4031-9A99-7BD8F4C52B1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F1-4031-9A99-7BD8F4C52B1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68-47D5-91FA-3D9B3A37FDD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68-47D5-91FA-3D9B3A37FDD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69-4697-AC0B-F56EBA84133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69-4697-AC0B-F56EBA84133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6E-4927-A4FE-4CD0DAEEF12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E86E-4927-A4FE-4CD0DAEEF12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69</c:v>
                </c:pt>
                <c:pt idx="1">
                  <c:v>85.95</c:v>
                </c:pt>
                <c:pt idx="2">
                  <c:v>82.59</c:v>
                </c:pt>
                <c:pt idx="3">
                  <c:v>69.400000000000006</c:v>
                </c:pt>
                <c:pt idx="4">
                  <c:v>74.23</c:v>
                </c:pt>
              </c:numCache>
            </c:numRef>
          </c:val>
          <c:extLst>
            <c:ext xmlns:c16="http://schemas.microsoft.com/office/drawing/2014/chart" uri="{C3380CC4-5D6E-409C-BE32-E72D297353CC}">
              <c16:uniqueId val="{00000000-1C28-4EBE-A363-88C2363B37E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1C28-4EBE-A363-88C2363B37E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261.51</c:v>
                </c:pt>
                <c:pt idx="1">
                  <c:v>206.63</c:v>
                </c:pt>
                <c:pt idx="2">
                  <c:v>222.96</c:v>
                </c:pt>
                <c:pt idx="3">
                  <c:v>245.06</c:v>
                </c:pt>
                <c:pt idx="4">
                  <c:v>213.99</c:v>
                </c:pt>
              </c:numCache>
            </c:numRef>
          </c:val>
          <c:extLst>
            <c:ext xmlns:c16="http://schemas.microsoft.com/office/drawing/2014/chart" uri="{C3380CC4-5D6E-409C-BE32-E72D297353CC}">
              <c16:uniqueId val="{00000000-66EF-44BF-97EB-71B7D74A134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66EF-44BF-97EB-71B7D74A134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沖縄県　渡嘉敷村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非設置</v>
      </c>
      <c r="AE8" s="36"/>
      <c r="AF8" s="36"/>
      <c r="AG8" s="36"/>
      <c r="AH8" s="36"/>
      <c r="AI8" s="36"/>
      <c r="AJ8" s="36"/>
      <c r="AK8" s="3"/>
      <c r="AL8" s="37">
        <f>データ!S6</f>
        <v>716</v>
      </c>
      <c r="AM8" s="37"/>
      <c r="AN8" s="37"/>
      <c r="AO8" s="37"/>
      <c r="AP8" s="37"/>
      <c r="AQ8" s="37"/>
      <c r="AR8" s="37"/>
      <c r="AS8" s="37"/>
      <c r="AT8" s="38">
        <f>データ!T6</f>
        <v>19.23</v>
      </c>
      <c r="AU8" s="38"/>
      <c r="AV8" s="38"/>
      <c r="AW8" s="38"/>
      <c r="AX8" s="38"/>
      <c r="AY8" s="38"/>
      <c r="AZ8" s="38"/>
      <c r="BA8" s="38"/>
      <c r="BB8" s="38">
        <f>データ!U6</f>
        <v>37.229999999999997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33.96</v>
      </c>
      <c r="Q10" s="38"/>
      <c r="R10" s="38"/>
      <c r="S10" s="38"/>
      <c r="T10" s="38"/>
      <c r="U10" s="38"/>
      <c r="V10" s="38"/>
      <c r="W10" s="38">
        <f>データ!Q6</f>
        <v>100</v>
      </c>
      <c r="X10" s="38"/>
      <c r="Y10" s="38"/>
      <c r="Z10" s="38"/>
      <c r="AA10" s="38"/>
      <c r="AB10" s="38"/>
      <c r="AC10" s="38"/>
      <c r="AD10" s="37">
        <f>データ!R6</f>
        <v>2797</v>
      </c>
      <c r="AE10" s="37"/>
      <c r="AF10" s="37"/>
      <c r="AG10" s="37"/>
      <c r="AH10" s="37"/>
      <c r="AI10" s="37"/>
      <c r="AJ10" s="37"/>
      <c r="AK10" s="2"/>
      <c r="AL10" s="37">
        <f>データ!V6</f>
        <v>234</v>
      </c>
      <c r="AM10" s="37"/>
      <c r="AN10" s="37"/>
      <c r="AO10" s="37"/>
      <c r="AP10" s="37"/>
      <c r="AQ10" s="37"/>
      <c r="AR10" s="37"/>
      <c r="AS10" s="37"/>
      <c r="AT10" s="38">
        <f>データ!W6</f>
        <v>0.14000000000000001</v>
      </c>
      <c r="AU10" s="38"/>
      <c r="AV10" s="38"/>
      <c r="AW10" s="38"/>
      <c r="AX10" s="38"/>
      <c r="AY10" s="38"/>
      <c r="AZ10" s="38"/>
      <c r="BA10" s="38"/>
      <c r="BB10" s="38">
        <f>データ!X6</f>
        <v>1671.43</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43</v>
      </c>
      <c r="N86" s="12" t="s">
        <v>43</v>
      </c>
      <c r="O86" s="12" t="str">
        <f>データ!EO6</f>
        <v>【0.15】</v>
      </c>
    </row>
  </sheetData>
  <sheetProtection algorithmName="SHA-512" hashValue="ZEtrzB1nAhoswPa+A/T1ys7x3tPbByNScV4P73VJIcnronX7Ztx487yyW6NdIZhs5b05dulNuromYKAgjzT28g==" saltValue="69jOhYxzoJI3HFVdz7Fra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473537</v>
      </c>
      <c r="D6" s="19">
        <f t="shared" si="3"/>
        <v>47</v>
      </c>
      <c r="E6" s="19">
        <f t="shared" si="3"/>
        <v>17</v>
      </c>
      <c r="F6" s="19">
        <f t="shared" si="3"/>
        <v>4</v>
      </c>
      <c r="G6" s="19">
        <f t="shared" si="3"/>
        <v>0</v>
      </c>
      <c r="H6" s="19" t="str">
        <f t="shared" si="3"/>
        <v>沖縄県　渡嘉敷村</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33.96</v>
      </c>
      <c r="Q6" s="20">
        <f t="shared" si="3"/>
        <v>100</v>
      </c>
      <c r="R6" s="20">
        <f t="shared" si="3"/>
        <v>2797</v>
      </c>
      <c r="S6" s="20">
        <f t="shared" si="3"/>
        <v>716</v>
      </c>
      <c r="T6" s="20">
        <f t="shared" si="3"/>
        <v>19.23</v>
      </c>
      <c r="U6" s="20">
        <f t="shared" si="3"/>
        <v>37.229999999999997</v>
      </c>
      <c r="V6" s="20">
        <f t="shared" si="3"/>
        <v>234</v>
      </c>
      <c r="W6" s="20">
        <f t="shared" si="3"/>
        <v>0.14000000000000001</v>
      </c>
      <c r="X6" s="20">
        <f t="shared" si="3"/>
        <v>1671.43</v>
      </c>
      <c r="Y6" s="21">
        <f>IF(Y7="",NA(),Y7)</f>
        <v>137.79</v>
      </c>
      <c r="Z6" s="21">
        <f t="shared" ref="Z6:AH6" si="4">IF(Z7="",NA(),Z7)</f>
        <v>195.6</v>
      </c>
      <c r="AA6" s="21">
        <f t="shared" si="4"/>
        <v>124.28</v>
      </c>
      <c r="AB6" s="21">
        <f t="shared" si="4"/>
        <v>168.12</v>
      </c>
      <c r="AC6" s="21">
        <f t="shared" si="4"/>
        <v>112.76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69</v>
      </c>
      <c r="BR6" s="21">
        <f t="shared" ref="BR6:BZ6" si="8">IF(BR7="",NA(),BR7)</f>
        <v>85.95</v>
      </c>
      <c r="BS6" s="21">
        <f t="shared" si="8"/>
        <v>82.59</v>
      </c>
      <c r="BT6" s="21">
        <f t="shared" si="8"/>
        <v>69.400000000000006</v>
      </c>
      <c r="BU6" s="21">
        <f t="shared" si="8"/>
        <v>74.23</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261.51</v>
      </c>
      <c r="CC6" s="21">
        <f t="shared" ref="CC6:CK6" si="9">IF(CC7="",NA(),CC7)</f>
        <v>206.63</v>
      </c>
      <c r="CD6" s="21">
        <f t="shared" si="9"/>
        <v>222.96</v>
      </c>
      <c r="CE6" s="21">
        <f t="shared" si="9"/>
        <v>245.06</v>
      </c>
      <c r="CF6" s="21">
        <f t="shared" si="9"/>
        <v>213.99</v>
      </c>
      <c r="CG6" s="21">
        <f t="shared" si="9"/>
        <v>221.81</v>
      </c>
      <c r="CH6" s="21">
        <f t="shared" si="9"/>
        <v>230.02</v>
      </c>
      <c r="CI6" s="21">
        <f t="shared" si="9"/>
        <v>228.47</v>
      </c>
      <c r="CJ6" s="21">
        <f t="shared" si="9"/>
        <v>224.88</v>
      </c>
      <c r="CK6" s="21">
        <f t="shared" si="9"/>
        <v>228.64</v>
      </c>
      <c r="CL6" s="20" t="str">
        <f>IF(CL7="","",IF(CL7="-","【-】","【"&amp;SUBSTITUTE(TEXT(CL7,"#,##0.00"),"-","△")&amp;"】"))</f>
        <v>【216.39】</v>
      </c>
      <c r="CM6" s="21">
        <f>IF(CM7="",NA(),CM7)</f>
        <v>20.89</v>
      </c>
      <c r="CN6" s="21">
        <f t="shared" ref="CN6:CV6" si="10">IF(CN7="",NA(),CN7)</f>
        <v>20.89</v>
      </c>
      <c r="CO6" s="21">
        <f t="shared" si="10"/>
        <v>20</v>
      </c>
      <c r="CP6" s="21">
        <f t="shared" si="10"/>
        <v>16.22</v>
      </c>
      <c r="CQ6" s="21">
        <f t="shared" si="10"/>
        <v>16.670000000000002</v>
      </c>
      <c r="CR6" s="21">
        <f t="shared" si="10"/>
        <v>43.36</v>
      </c>
      <c r="CS6" s="21">
        <f t="shared" si="10"/>
        <v>42.56</v>
      </c>
      <c r="CT6" s="21">
        <f t="shared" si="10"/>
        <v>42.47</v>
      </c>
      <c r="CU6" s="21">
        <f t="shared" si="10"/>
        <v>42.4</v>
      </c>
      <c r="CV6" s="21">
        <f t="shared" si="10"/>
        <v>42.28</v>
      </c>
      <c r="CW6" s="20" t="str">
        <f>IF(CW7="","",IF(CW7="-","【-】","【"&amp;SUBSTITUTE(TEXT(CW7,"#,##0.00"),"-","△")&amp;"】"))</f>
        <v>【42.57】</v>
      </c>
      <c r="CX6" s="21">
        <f>IF(CX7="",NA(),CX7)</f>
        <v>100</v>
      </c>
      <c r="CY6" s="21">
        <f t="shared" ref="CY6:DG6" si="11">IF(CY7="",NA(),CY7)</f>
        <v>100</v>
      </c>
      <c r="CZ6" s="21">
        <f t="shared" si="11"/>
        <v>100</v>
      </c>
      <c r="DA6" s="21">
        <f t="shared" si="11"/>
        <v>100</v>
      </c>
      <c r="DB6" s="21">
        <f t="shared" si="11"/>
        <v>100</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15">
      <c r="A7" s="14"/>
      <c r="B7" s="23">
        <v>2021</v>
      </c>
      <c r="C7" s="23">
        <v>473537</v>
      </c>
      <c r="D7" s="23">
        <v>47</v>
      </c>
      <c r="E7" s="23">
        <v>17</v>
      </c>
      <c r="F7" s="23">
        <v>4</v>
      </c>
      <c r="G7" s="23">
        <v>0</v>
      </c>
      <c r="H7" s="23" t="s">
        <v>97</v>
      </c>
      <c r="I7" s="23" t="s">
        <v>98</v>
      </c>
      <c r="J7" s="23" t="s">
        <v>99</v>
      </c>
      <c r="K7" s="23" t="s">
        <v>100</v>
      </c>
      <c r="L7" s="23" t="s">
        <v>101</v>
      </c>
      <c r="M7" s="23" t="s">
        <v>102</v>
      </c>
      <c r="N7" s="24" t="s">
        <v>103</v>
      </c>
      <c r="O7" s="24" t="s">
        <v>104</v>
      </c>
      <c r="P7" s="24">
        <v>33.96</v>
      </c>
      <c r="Q7" s="24">
        <v>100</v>
      </c>
      <c r="R7" s="24">
        <v>2797</v>
      </c>
      <c r="S7" s="24">
        <v>716</v>
      </c>
      <c r="T7" s="24">
        <v>19.23</v>
      </c>
      <c r="U7" s="24">
        <v>37.229999999999997</v>
      </c>
      <c r="V7" s="24">
        <v>234</v>
      </c>
      <c r="W7" s="24">
        <v>0.14000000000000001</v>
      </c>
      <c r="X7" s="24">
        <v>1671.43</v>
      </c>
      <c r="Y7" s="24">
        <v>137.79</v>
      </c>
      <c r="Z7" s="24">
        <v>195.6</v>
      </c>
      <c r="AA7" s="24">
        <v>124.28</v>
      </c>
      <c r="AB7" s="24">
        <v>168.12</v>
      </c>
      <c r="AC7" s="24">
        <v>112.76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1243.71</v>
      </c>
      <c r="BL7" s="24">
        <v>1194.1500000000001</v>
      </c>
      <c r="BM7" s="24">
        <v>1206.79</v>
      </c>
      <c r="BN7" s="24">
        <v>1258.43</v>
      </c>
      <c r="BO7" s="24">
        <v>1163.75</v>
      </c>
      <c r="BP7" s="24">
        <v>1201.79</v>
      </c>
      <c r="BQ7" s="24">
        <v>69</v>
      </c>
      <c r="BR7" s="24">
        <v>85.95</v>
      </c>
      <c r="BS7" s="24">
        <v>82.59</v>
      </c>
      <c r="BT7" s="24">
        <v>69.400000000000006</v>
      </c>
      <c r="BU7" s="24">
        <v>74.23</v>
      </c>
      <c r="BV7" s="24">
        <v>74.3</v>
      </c>
      <c r="BW7" s="24">
        <v>72.260000000000005</v>
      </c>
      <c r="BX7" s="24">
        <v>71.84</v>
      </c>
      <c r="BY7" s="24">
        <v>73.36</v>
      </c>
      <c r="BZ7" s="24">
        <v>72.599999999999994</v>
      </c>
      <c r="CA7" s="24">
        <v>75.31</v>
      </c>
      <c r="CB7" s="24">
        <v>261.51</v>
      </c>
      <c r="CC7" s="24">
        <v>206.63</v>
      </c>
      <c r="CD7" s="24">
        <v>222.96</v>
      </c>
      <c r="CE7" s="24">
        <v>245.06</v>
      </c>
      <c r="CF7" s="24">
        <v>213.99</v>
      </c>
      <c r="CG7" s="24">
        <v>221.81</v>
      </c>
      <c r="CH7" s="24">
        <v>230.02</v>
      </c>
      <c r="CI7" s="24">
        <v>228.47</v>
      </c>
      <c r="CJ7" s="24">
        <v>224.88</v>
      </c>
      <c r="CK7" s="24">
        <v>228.64</v>
      </c>
      <c r="CL7" s="24">
        <v>216.39</v>
      </c>
      <c r="CM7" s="24">
        <v>20.89</v>
      </c>
      <c r="CN7" s="24">
        <v>20.89</v>
      </c>
      <c r="CO7" s="24">
        <v>20</v>
      </c>
      <c r="CP7" s="24">
        <v>16.22</v>
      </c>
      <c r="CQ7" s="24">
        <v>16.670000000000002</v>
      </c>
      <c r="CR7" s="24">
        <v>43.36</v>
      </c>
      <c r="CS7" s="24">
        <v>42.56</v>
      </c>
      <c r="CT7" s="24">
        <v>42.47</v>
      </c>
      <c r="CU7" s="24">
        <v>42.4</v>
      </c>
      <c r="CV7" s="24">
        <v>42.28</v>
      </c>
      <c r="CW7" s="24">
        <v>42.57</v>
      </c>
      <c r="CX7" s="24">
        <v>100</v>
      </c>
      <c r="CY7" s="24">
        <v>100</v>
      </c>
      <c r="CZ7" s="24">
        <v>100</v>
      </c>
      <c r="DA7" s="24">
        <v>100</v>
      </c>
      <c r="DB7" s="24">
        <v>100</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112</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Toka_Admin</cp:lastModifiedBy>
  <cp:lastPrinted>2023-01-19T06:39:20Z</cp:lastPrinted>
  <dcterms:created xsi:type="dcterms:W3CDTF">2022-12-01T01:53:12Z</dcterms:created>
  <dcterms:modified xsi:type="dcterms:W3CDTF">2023-01-19T06:39:27Z</dcterms:modified>
  <cp:category/>
</cp:coreProperties>
</file>