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user02\Desktop\"/>
    </mc:Choice>
  </mc:AlternateContent>
  <xr:revisionPtr revIDLastSave="0" documentId="13_ncr:1_{E13AB4D1-F427-47C4-898D-DFDE61770710}" xr6:coauthVersionLast="47" xr6:coauthVersionMax="47" xr10:uidLastSave="{00000000-0000-0000-0000-000000000000}"/>
  <workbookProtection workbookAlgorithmName="SHA-512" workbookHashValue="qg3Br6taw+Kh6DJ3FMT4FgAaFvzgZ1IGe4YvcUYItzat19tau3m6P1+55DAFpbbM7uVXUxvcU7Gi6Vq8M7QcTA==" workbookSaltValue="C+NftZHhI1WzNnQWkRsGug=="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Q6" i="5"/>
  <c r="P6" i="5"/>
  <c r="O6" i="5"/>
  <c r="I10" i="4" s="1"/>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L10" i="4"/>
  <c r="W10" i="4"/>
  <c r="P10" i="4"/>
  <c r="B10" i="4"/>
  <c r="BB8" i="4"/>
  <c r="AL8" i="4"/>
  <c r="W8" i="4"/>
  <c r="P8" i="4"/>
  <c r="I8" i="4"/>
  <c r="B8"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<sst xmlns="http://schemas.openxmlformats.org/spreadsheetml/2006/main" count="233" uniqueCount="117">
  <si>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</si>
  <si>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</si>
  <si>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</si>
  <si>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</si>
  <si>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</si>
  <si>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</si>
  <si>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</si>
  <si>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</si>
  <si>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</si>
  <si>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</si>
  <si>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</si>
  <si>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</si>
  <si>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</si>
  <si>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</si>
  <si>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</si>
  <si>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</si>
  <si>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</si>
  <si>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</si>
  <si>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</si>
  <si>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</si>
  <si>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</si>
  <si>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</si>
  <si>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</si>
  <si>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</si>
  <si>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</si>
  <si>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</si>
  <si>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</si>
  <si>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</si>
  <si>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</si>
  <si>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</si>
  <si>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</si>
  <si>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</si>
  <si>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</si>
  <si>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</si>
  <si>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</si>
  <si>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</si>
  <si>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</si>
  <si>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</si>
  <si>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</si>
  <si>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</si>
  <si>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</si>
  <si>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</si>
  <si>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</si>
  <si>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</si>
  <si>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</si>
  <si>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</si>
  <si>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</si>
  <si>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</si>
  <si>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</si>
  <si>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</si>
  <si>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</si>
  <si>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</si>
  <si>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</si>
  <si>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</si>
  <si>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</si>
  <si>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</si>
  <si>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</si>
  <si>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</si>
  <si>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</si>
  <si>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</si>
  <si>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</si>
  <si>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</si>
  <si>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</si>
  <si>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</si>
  <si>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</si>
  <si>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</si>
  <si>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</si>
  <si>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</si>
  <si>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</si>
  <si>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</si>
  <si>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</si>
  <si>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</si>
  <si>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</si>
  <si>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</si>
  <si>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</si>
  <si>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</si>
  <si>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</si>
  <si>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</si>
  <si>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</si>
  <si>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</si>
  <si>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</si>
  <si>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</si>
  <si>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</si>
  <si>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</si>
  <si>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</si>
  <si>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</si>
  <si>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</si>
  <si>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</si>
  <si>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</si>
  <si>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</si>
  <si>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</si>
  <si>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</si>
  <si>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</si>
  <si>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</si>
  <si>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</si>
  <si>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</si>
  <si>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渡嘉敷村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</si>
  <si>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</si>
  <si>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</si>
  <si>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</si>
  <si>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</si>
  <si>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</si>
  <si>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</si>
  <si>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</si>
  <si>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</si>
  <si>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</si>
  <si>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</si>
  <si>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</si>
  <si>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</si>
  <si>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</si>
  <si>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</si>
  <si>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</si>
  <si>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</si>
  <si>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</si>
  <si>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①収益的収支比率についてはＲ２年度に引き続き類似団体平均値を僅かながら上回った事から今後も経営改善に向けた取組を継続していく。　　　　　　　　　　　　　　　　　　　　　　　　　　　　　　④企業債残高対給水収益比率については企業債残高が減少傾向だが、管路更新や法適用化によって企業債が今後増加していく為、経営改善を適切に行っていく。　　　　　　　　　　　⑤料金回収率については管路更新工事等による総費用の増加、基本料金免除事業による料金収入の減少により左記当該地となった。今後も同様になる事が予測されることから、費用抑制を継続していく。　　　　　　　　　　　　　　　　　　　⑥給水原価については前述のとおり総費用の増加により著しく高い数値となった為、施設維持管理等適切に行っていく。　　　　　　　　　　　　　　　　　　　　　⑦施設利用率については増加傾向にある為、施設の能力を有効に活用できていると判断できる事から今後も継続する。　　　　　　　　　　　　　　　　　　　　　　　　　　　　　　⑧有収率については漏水等が考えられることから、速やかに管路更新等対策を講じていく。</t>
    <rPh sb="18" eb="19">
      <t>ヒ</t>
    </rPh>
    <rPh sb="20" eb="21">
      <t>ツヅ</t>
    </rPh>
    <rPh sb="187" eb="189">
      <t>カンロ</t>
    </rPh>
    <rPh sb="189" eb="191">
      <t>コウシン</t>
    </rPh>
    <rPh sb="191" eb="193">
      <t>コウジ</t>
    </rPh>
    <rPh sb="193" eb="194">
      <t>トウ</t>
    </rPh>
    <rPh sb="197" eb="200">
      <t>ソウヒヨウ</t>
    </rPh>
    <rPh sb="201" eb="203">
      <t>ゾウカ</t>
    </rPh>
    <rPh sb="204" eb="206">
      <t>キホン</t>
    </rPh>
    <rPh sb="206" eb="208">
      <t>リョウキン</t>
    </rPh>
    <rPh sb="208" eb="210">
      <t>メンジョ</t>
    </rPh>
    <rPh sb="210" eb="212">
      <t>ジギョウ</t>
    </rPh>
    <rPh sb="215" eb="217">
      <t>リョウキン</t>
    </rPh>
    <rPh sb="217" eb="219">
      <t>シュウニュウ</t>
    </rPh>
    <rPh sb="220" eb="222">
      <t>ゲンショウ</t>
    </rPh>
    <rPh sb="225" eb="227">
      <t>サキ</t>
    </rPh>
    <rPh sb="227" eb="229">
      <t>トウガイ</t>
    </rPh>
    <rPh sb="229" eb="230">
      <t>チ</t>
    </rPh>
    <rPh sb="235" eb="237">
      <t>コンゴ</t>
    </rPh>
    <rPh sb="238" eb="240">
      <t>ドウヨウ</t>
    </rPh>
    <rPh sb="243" eb="244">
      <t>コト</t>
    </rPh>
    <rPh sb="245" eb="247">
      <t>ヨソク</t>
    </rPh>
    <rPh sb="296" eb="298">
      <t>ゼンジュツ</t>
    </rPh>
    <rPh sb="302" eb="305">
      <t>ソウヒヨウ</t>
    </rPh>
    <rPh sb="306" eb="308">
      <t>ゾウカ</t>
    </rPh>
    <rPh sb="311" eb="312">
      <t>イチジル</t>
    </rPh>
    <rPh sb="314" eb="315">
      <t>タカ</t>
    </rPh>
    <rPh sb="316" eb="318">
      <t>スウチ</t>
    </rPh>
    <rPh sb="457" eb="458">
      <t>カンガ</t>
    </rPh>
    <rPh sb="467" eb="468">
      <t>スミ</t>
    </rPh>
    <phoneticPr fontId="4"/>
  </si>
  <si>
    <t>集落内ではＨ１５年度、集落外ではＨ９以前に布設されており既に２０年以上が経過していたが、集落内の耐震化促進に向け管路更新工事を行った。今後も継続して行うため、更新率向上に期待したい。</t>
    <rPh sb="44" eb="46">
      <t>シュウラク</t>
    </rPh>
    <rPh sb="46" eb="47">
      <t>ナイ</t>
    </rPh>
    <rPh sb="56" eb="58">
      <t>カンロ</t>
    </rPh>
    <rPh sb="58" eb="60">
      <t>コウシン</t>
    </rPh>
    <rPh sb="60" eb="62">
      <t>コウジ</t>
    </rPh>
    <rPh sb="63" eb="64">
      <t>オコナ</t>
    </rPh>
    <rPh sb="67" eb="69">
      <t>コンゴ</t>
    </rPh>
    <rPh sb="70" eb="72">
      <t>ケイゾク</t>
    </rPh>
    <rPh sb="74" eb="75">
      <t>オコナ</t>
    </rPh>
    <rPh sb="79" eb="81">
      <t>コウシン</t>
    </rPh>
    <rPh sb="81" eb="82">
      <t>リツ</t>
    </rPh>
    <rPh sb="82" eb="84">
      <t>コウジョウ</t>
    </rPh>
    <rPh sb="85" eb="87">
      <t>キタイ</t>
    </rPh>
    <phoneticPr fontId="4"/>
  </si>
  <si>
    <t>昨年同様、管路更新工事等総費用の増加の影響により経営状態は良いとは言えないが、引き続き経営改善に向け取り組んでいく。Ｒ６年度に沖縄本島周辺離島水道広域化による県企業局からの受水や法適適用化に向けて取り組む必要がある事から同時に経営健全化を推進していく。</t>
    <rPh sb="5" eb="7">
      <t>カンロ</t>
    </rPh>
    <rPh sb="7" eb="9">
      <t>コウシン</t>
    </rPh>
    <rPh sb="9" eb="11">
      <t>コウジ</t>
    </rPh>
    <rPh sb="11" eb="12">
      <t>トウ</t>
    </rPh>
    <rPh sb="12" eb="15">
      <t>ソウヒヨウ</t>
    </rPh>
    <rPh sb="16" eb="18">
      <t>ゾウカ</t>
    </rPh>
    <rPh sb="19" eb="21">
      <t>エイキョウ</t>
    </rPh>
    <rPh sb="39" eb="40">
      <t>ヒ</t>
    </rPh>
    <rPh sb="41" eb="42">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</si>
</sst>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formatCode="#,##0.00;&quot;△&quot;#,##0.00;&quot;-&quot;">
                  <c:v>2.39</c:v>
                </c:pt>
              </c:numCache>
            </c:numRef>
          </c:val>
          <c:extLst>
            <c:ext xmlns:c16="http://schemas.microsoft.com/office/drawing/2014/chart" uri="{C3380CC4-5D6E-409C-BE32-E72D297353CC}">
              <c16:uniqueId val="{00000000-0183-4CE6-B1FD-F0F41A085DF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0183-4CE6-B1FD-F0F41A085DF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53.09</c:v>
                </c:pt>
                <c:pt idx="1">
                  <c:v>52.1</c:v>
                </c:pt>
                <c:pt idx="2">
                  <c:v>49.56</c:v>
                </c:pt>
                <c:pt idx="3">
                  <c:v>50.87</c:v>
                </c:pt>
                <c:pt idx="4">
                  <c:v>55.47</c:v>
                </c:pt>
              </c:numCache>
            </c:numRef>
          </c:val>
          <c:extLst>
            <c:ext xmlns:c16="http://schemas.microsoft.com/office/drawing/2014/chart" uri="{C3380CC4-5D6E-409C-BE32-E72D297353CC}">
              <c16:uniqueId val="{00000000-3B85-40FD-8D0C-45DFE4C9634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3B85-40FD-8D0C-45DFE4C9634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82.47</c:v>
                </c:pt>
                <c:pt idx="1">
                  <c:v>79.91</c:v>
                </c:pt>
                <c:pt idx="2">
                  <c:v>79.5</c:v>
                </c:pt>
                <c:pt idx="3">
                  <c:v>68.81</c:v>
                </c:pt>
                <c:pt idx="4">
                  <c:v>65.44</c:v>
                </c:pt>
              </c:numCache>
            </c:numRef>
          </c:val>
          <c:extLst>
            <c:ext xmlns:c16="http://schemas.microsoft.com/office/drawing/2014/chart" uri="{C3380CC4-5D6E-409C-BE32-E72D297353CC}">
              <c16:uniqueId val="{00000000-ECB7-41C7-8557-255636DEE6F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ECB7-41C7-8557-255636DEE6F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62.83</c:v>
                </c:pt>
                <c:pt idx="1">
                  <c:v>66.319999999999993</c:v>
                </c:pt>
                <c:pt idx="2">
                  <c:v>72.27</c:v>
                </c:pt>
                <c:pt idx="3">
                  <c:v>77.36</c:v>
                </c:pt>
                <c:pt idx="4">
                  <c:v>73.23</c:v>
                </c:pt>
              </c:numCache>
            </c:numRef>
          </c:val>
          <c:extLst>
            <c:ext xmlns:c16="http://schemas.microsoft.com/office/drawing/2014/chart" uri="{C3380CC4-5D6E-409C-BE32-E72D297353CC}">
              <c16:uniqueId val="{00000000-C4CC-494C-B828-B6AD2EE5852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C4CC-494C-B828-B6AD2EE5852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47-48F5-B52D-6226D5510C2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47-48F5-B52D-6226D5510C2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87-4D26-A046-ADE70EB414C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87-4D26-A046-ADE70EB414C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80-48DB-B940-C4FEAD99C3D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80-48DB-B940-C4FEAD99C3D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95-4118-AE49-AF11627DCC1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95-4118-AE49-AF11627DCC1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1054.8499999999999</c:v>
                </c:pt>
                <c:pt idx="1">
                  <c:v>1017.38</c:v>
                </c:pt>
                <c:pt idx="2">
                  <c:v>841.59</c:v>
                </c:pt>
                <c:pt idx="3">
                  <c:v>985.02</c:v>
                </c:pt>
                <c:pt idx="4">
                  <c:v>999.19</c:v>
                </c:pt>
              </c:numCache>
            </c:numRef>
          </c:val>
          <c:extLst>
            <c:ext xmlns:c16="http://schemas.microsoft.com/office/drawing/2014/chart" uri="{C3380CC4-5D6E-409C-BE32-E72D297353CC}">
              <c16:uniqueId val="{00000000-7F3B-415E-A8B1-08EED6C6BA2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7F3B-415E-A8B1-08EED6C6BA2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36.96</c:v>
                </c:pt>
                <c:pt idx="1">
                  <c:v>38.29</c:v>
                </c:pt>
                <c:pt idx="2">
                  <c:v>38.479999999999997</c:v>
                </c:pt>
                <c:pt idx="3">
                  <c:v>39.44</c:v>
                </c:pt>
                <c:pt idx="4">
                  <c:v>22.04</c:v>
                </c:pt>
              </c:numCache>
            </c:numRef>
          </c:val>
          <c:extLst>
            <c:ext xmlns:c16="http://schemas.microsoft.com/office/drawing/2014/chart" uri="{C3380CC4-5D6E-409C-BE32-E72D297353CC}">
              <c16:uniqueId val="{00000000-F76D-4196-92AB-5BF272EBF07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F76D-4196-92AB-5BF272EBF07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675.99</c:v>
                </c:pt>
                <c:pt idx="1">
                  <c:v>656.19</c:v>
                </c:pt>
                <c:pt idx="2">
                  <c:v>669.81</c:v>
                </c:pt>
                <c:pt idx="3">
                  <c:v>668.05</c:v>
                </c:pt>
                <c:pt idx="4">
                  <c:v>1037.3599999999999</c:v>
                </c:pt>
              </c:numCache>
            </c:numRef>
          </c:val>
          <c:extLst>
            <c:ext xmlns:c16="http://schemas.microsoft.com/office/drawing/2014/chart" uri="{C3380CC4-5D6E-409C-BE32-E72D297353CC}">
              <c16:uniqueId val="{00000000-19BD-471A-8802-1D8789B73DE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19BD-471A-8802-1D8789B73DE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AV34" sqref="AV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沖縄県　渡嘉敷村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716</v>
      </c>
      <c r="AM8" s="55"/>
      <c r="AN8" s="55"/>
      <c r="AO8" s="55"/>
      <c r="AP8" s="55"/>
      <c r="AQ8" s="55"/>
      <c r="AR8" s="55"/>
      <c r="AS8" s="55"/>
      <c r="AT8" s="45">
        <f>データ!$S$6</f>
        <v>19.23</v>
      </c>
      <c r="AU8" s="45"/>
      <c r="AV8" s="45"/>
      <c r="AW8" s="45"/>
      <c r="AX8" s="45"/>
      <c r="AY8" s="45"/>
      <c r="AZ8" s="45"/>
      <c r="BA8" s="45"/>
      <c r="BB8" s="45">
        <f>データ!$T$6</f>
        <v>37.229999999999997</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55">
        <f>データ!$Q$6</f>
        <v>4002</v>
      </c>
      <c r="X10" s="55"/>
      <c r="Y10" s="55"/>
      <c r="Z10" s="55"/>
      <c r="AA10" s="55"/>
      <c r="AB10" s="55"/>
      <c r="AC10" s="55"/>
      <c r="AD10" s="2"/>
      <c r="AE10" s="2"/>
      <c r="AF10" s="2"/>
      <c r="AG10" s="2"/>
      <c r="AH10" s="2"/>
      <c r="AI10" s="2"/>
      <c r="AJ10" s="2"/>
      <c r="AK10" s="2"/>
      <c r="AL10" s="55">
        <f>データ!$U$6</f>
        <v>689</v>
      </c>
      <c r="AM10" s="55"/>
      <c r="AN10" s="55"/>
      <c r="AO10" s="55"/>
      <c r="AP10" s="55"/>
      <c r="AQ10" s="55"/>
      <c r="AR10" s="55"/>
      <c r="AS10" s="55"/>
      <c r="AT10" s="45">
        <f>データ!$V$6</f>
        <v>0.4</v>
      </c>
      <c r="AU10" s="45"/>
      <c r="AV10" s="45"/>
      <c r="AW10" s="45"/>
      <c r="AX10" s="45"/>
      <c r="AY10" s="45"/>
      <c r="AZ10" s="45"/>
      <c r="BA10" s="45"/>
      <c r="BB10" s="45">
        <f>データ!$W$6</f>
        <v>1722.5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114</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zwJ/G15y7sfH9lDM9mRn8Y3GB9QV8sgWu44pBr4zhih2eFgInpm7dQ6CGU/dRPkOLFLAyjhEhvt1ZN3xb1H8eA==" saltValue="FVzkU9fPvIXIBmcdcxRL/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473537</v>
      </c>
      <c r="D6" s="20">
        <f t="shared" si="3"/>
        <v>47</v>
      </c>
      <c r="E6" s="20">
        <f t="shared" si="3"/>
        <v>1</v>
      </c>
      <c r="F6" s="20">
        <f t="shared" si="3"/>
        <v>0</v>
      </c>
      <c r="G6" s="20">
        <f t="shared" si="3"/>
        <v>0</v>
      </c>
      <c r="H6" s="20" t="str">
        <f t="shared" si="3"/>
        <v>沖縄県　渡嘉敷村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4002</v>
      </c>
      <c r="R6" s="21">
        <f t="shared" si="3"/>
        <v>716</v>
      </c>
      <c r="S6" s="21">
        <f t="shared" si="3"/>
        <v>19.23</v>
      </c>
      <c r="T6" s="21">
        <f t="shared" si="3"/>
        <v>37.229999999999997</v>
      </c>
      <c r="U6" s="21">
        <f t="shared" si="3"/>
        <v>689</v>
      </c>
      <c r="V6" s="21">
        <f t="shared" si="3"/>
        <v>0.4</v>
      </c>
      <c r="W6" s="21">
        <f t="shared" si="3"/>
        <v>1722.5</v>
      </c>
      <c r="X6" s="22">
        <f>IF(X7="",NA(),X7)</f>
        <v>62.83</v>
      </c>
      <c r="Y6" s="22">
        <f t="shared" ref="Y6:AG6" si="4">IF(Y7="",NA(),Y7)</f>
        <v>66.319999999999993</v>
      </c>
      <c r="Z6" s="22">
        <f t="shared" si="4"/>
        <v>72.27</v>
      </c>
      <c r="AA6" s="22">
        <f t="shared" si="4"/>
        <v>77.36</v>
      </c>
      <c r="AB6" s="22">
        <f t="shared" si="4"/>
        <v>73.23</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1054.8499999999999</v>
      </c>
      <c r="BF6" s="22">
        <f t="shared" ref="BF6:BN6" si="7">IF(BF7="",NA(),BF7)</f>
        <v>1017.38</v>
      </c>
      <c r="BG6" s="22">
        <f t="shared" si="7"/>
        <v>841.59</v>
      </c>
      <c r="BH6" s="22">
        <f t="shared" si="7"/>
        <v>985.02</v>
      </c>
      <c r="BI6" s="22">
        <f t="shared" si="7"/>
        <v>999.19</v>
      </c>
      <c r="BJ6" s="22">
        <f t="shared" si="7"/>
        <v>1302.33</v>
      </c>
      <c r="BK6" s="22">
        <f t="shared" si="7"/>
        <v>1274.21</v>
      </c>
      <c r="BL6" s="22">
        <f t="shared" si="7"/>
        <v>1183.92</v>
      </c>
      <c r="BM6" s="22">
        <f t="shared" si="7"/>
        <v>1128.72</v>
      </c>
      <c r="BN6" s="22">
        <f t="shared" si="7"/>
        <v>1125.25</v>
      </c>
      <c r="BO6" s="21" t="str">
        <f>IF(BO7="","",IF(BO7="-","【-】","【"&amp;SUBSTITUTE(TEXT(BO7,"#,##0.00"),"-","△")&amp;"】"))</f>
        <v>【940.88】</v>
      </c>
      <c r="BP6" s="22">
        <f>IF(BP7="",NA(),BP7)</f>
        <v>36.96</v>
      </c>
      <c r="BQ6" s="22">
        <f t="shared" ref="BQ6:BY6" si="8">IF(BQ7="",NA(),BQ7)</f>
        <v>38.29</v>
      </c>
      <c r="BR6" s="22">
        <f t="shared" si="8"/>
        <v>38.479999999999997</v>
      </c>
      <c r="BS6" s="22">
        <f t="shared" si="8"/>
        <v>39.44</v>
      </c>
      <c r="BT6" s="22">
        <f t="shared" si="8"/>
        <v>22.04</v>
      </c>
      <c r="BU6" s="22">
        <f t="shared" si="8"/>
        <v>40.89</v>
      </c>
      <c r="BV6" s="22">
        <f t="shared" si="8"/>
        <v>41.25</v>
      </c>
      <c r="BW6" s="22">
        <f t="shared" si="8"/>
        <v>42.5</v>
      </c>
      <c r="BX6" s="22">
        <f t="shared" si="8"/>
        <v>41.84</v>
      </c>
      <c r="BY6" s="22">
        <f t="shared" si="8"/>
        <v>41.44</v>
      </c>
      <c r="BZ6" s="21" t="str">
        <f>IF(BZ7="","",IF(BZ7="-","【-】","【"&amp;SUBSTITUTE(TEXT(BZ7,"#,##0.00"),"-","△")&amp;"】"))</f>
        <v>【54.59】</v>
      </c>
      <c r="CA6" s="22">
        <f>IF(CA7="",NA(),CA7)</f>
        <v>675.99</v>
      </c>
      <c r="CB6" s="22">
        <f t="shared" ref="CB6:CJ6" si="9">IF(CB7="",NA(),CB7)</f>
        <v>656.19</v>
      </c>
      <c r="CC6" s="22">
        <f t="shared" si="9"/>
        <v>669.81</v>
      </c>
      <c r="CD6" s="22">
        <f t="shared" si="9"/>
        <v>668.05</v>
      </c>
      <c r="CE6" s="22">
        <f t="shared" si="9"/>
        <v>1037.3599999999999</v>
      </c>
      <c r="CF6" s="22">
        <f t="shared" si="9"/>
        <v>383.2</v>
      </c>
      <c r="CG6" s="22">
        <f t="shared" si="9"/>
        <v>383.25</v>
      </c>
      <c r="CH6" s="22">
        <f t="shared" si="9"/>
        <v>377.72</v>
      </c>
      <c r="CI6" s="22">
        <f t="shared" si="9"/>
        <v>390.47</v>
      </c>
      <c r="CJ6" s="22">
        <f t="shared" si="9"/>
        <v>403.61</v>
      </c>
      <c r="CK6" s="21" t="str">
        <f>IF(CK7="","",IF(CK7="-","【-】","【"&amp;SUBSTITUTE(TEXT(CK7,"#,##0.00"),"-","△")&amp;"】"))</f>
        <v>【301.20】</v>
      </c>
      <c r="CL6" s="22">
        <f>IF(CL7="",NA(),CL7)</f>
        <v>53.09</v>
      </c>
      <c r="CM6" s="22">
        <f t="shared" ref="CM6:CU6" si="10">IF(CM7="",NA(),CM7)</f>
        <v>52.1</v>
      </c>
      <c r="CN6" s="22">
        <f t="shared" si="10"/>
        <v>49.56</v>
      </c>
      <c r="CO6" s="22">
        <f t="shared" si="10"/>
        <v>50.87</v>
      </c>
      <c r="CP6" s="22">
        <f t="shared" si="10"/>
        <v>55.47</v>
      </c>
      <c r="CQ6" s="22">
        <f t="shared" si="10"/>
        <v>47.95</v>
      </c>
      <c r="CR6" s="22">
        <f t="shared" si="10"/>
        <v>48.26</v>
      </c>
      <c r="CS6" s="22">
        <f t="shared" si="10"/>
        <v>48.01</v>
      </c>
      <c r="CT6" s="22">
        <f t="shared" si="10"/>
        <v>49.08</v>
      </c>
      <c r="CU6" s="22">
        <f t="shared" si="10"/>
        <v>51.46</v>
      </c>
      <c r="CV6" s="21" t="str">
        <f>IF(CV7="","",IF(CV7="-","【-】","【"&amp;SUBSTITUTE(TEXT(CV7,"#,##0.00"),"-","△")&amp;"】"))</f>
        <v>【56.42】</v>
      </c>
      <c r="CW6" s="22">
        <f>IF(CW7="",NA(),CW7)</f>
        <v>82.47</v>
      </c>
      <c r="CX6" s="22">
        <f t="shared" ref="CX6:DF6" si="11">IF(CX7="",NA(),CX7)</f>
        <v>79.91</v>
      </c>
      <c r="CY6" s="22">
        <f t="shared" si="11"/>
        <v>79.5</v>
      </c>
      <c r="CZ6" s="22">
        <f t="shared" si="11"/>
        <v>68.81</v>
      </c>
      <c r="DA6" s="22">
        <f t="shared" si="11"/>
        <v>65.44</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2">
        <f t="shared" si="14"/>
        <v>2.39</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473537</v>
      </c>
      <c r="D7" s="24">
        <v>47</v>
      </c>
      <c r="E7" s="24">
        <v>1</v>
      </c>
      <c r="F7" s="24">
        <v>0</v>
      </c>
      <c r="G7" s="24">
        <v>0</v>
      </c>
      <c r="H7" s="24" t="s">
        <v>96</v>
      </c>
      <c r="I7" s="24" t="s">
        <v>97</v>
      </c>
      <c r="J7" s="24" t="s">
        <v>98</v>
      </c>
      <c r="K7" s="24" t="s">
        <v>99</v>
      </c>
      <c r="L7" s="24" t="s">
        <v>100</v>
      </c>
      <c r="M7" s="24" t="s">
        <v>101</v>
      </c>
      <c r="N7" s="25" t="s">
        <v>102</v>
      </c>
      <c r="O7" s="25" t="s">
        <v>103</v>
      </c>
      <c r="P7" s="25">
        <v>100</v>
      </c>
      <c r="Q7" s="25">
        <v>4002</v>
      </c>
      <c r="R7" s="25">
        <v>716</v>
      </c>
      <c r="S7" s="25">
        <v>19.23</v>
      </c>
      <c r="T7" s="25">
        <v>37.229999999999997</v>
      </c>
      <c r="U7" s="25">
        <v>689</v>
      </c>
      <c r="V7" s="25">
        <v>0.4</v>
      </c>
      <c r="W7" s="25">
        <v>1722.5</v>
      </c>
      <c r="X7" s="25">
        <v>62.83</v>
      </c>
      <c r="Y7" s="25">
        <v>66.319999999999993</v>
      </c>
      <c r="Z7" s="25">
        <v>72.27</v>
      </c>
      <c r="AA7" s="25">
        <v>77.36</v>
      </c>
      <c r="AB7" s="25">
        <v>73.23</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1054.8499999999999</v>
      </c>
      <c r="BF7" s="25">
        <v>1017.38</v>
      </c>
      <c r="BG7" s="25">
        <v>841.59</v>
      </c>
      <c r="BH7" s="25">
        <v>985.02</v>
      </c>
      <c r="BI7" s="25">
        <v>999.19</v>
      </c>
      <c r="BJ7" s="25">
        <v>1302.33</v>
      </c>
      <c r="BK7" s="25">
        <v>1274.21</v>
      </c>
      <c r="BL7" s="25">
        <v>1183.92</v>
      </c>
      <c r="BM7" s="25">
        <v>1128.72</v>
      </c>
      <c r="BN7" s="25">
        <v>1125.25</v>
      </c>
      <c r="BO7" s="25">
        <v>940.88</v>
      </c>
      <c r="BP7" s="25">
        <v>36.96</v>
      </c>
      <c r="BQ7" s="25">
        <v>38.29</v>
      </c>
      <c r="BR7" s="25">
        <v>38.479999999999997</v>
      </c>
      <c r="BS7" s="25">
        <v>39.44</v>
      </c>
      <c r="BT7" s="25">
        <v>22.04</v>
      </c>
      <c r="BU7" s="25">
        <v>40.89</v>
      </c>
      <c r="BV7" s="25">
        <v>41.25</v>
      </c>
      <c r="BW7" s="25">
        <v>42.5</v>
      </c>
      <c r="BX7" s="25">
        <v>41.84</v>
      </c>
      <c r="BY7" s="25">
        <v>41.44</v>
      </c>
      <c r="BZ7" s="25">
        <v>54.59</v>
      </c>
      <c r="CA7" s="25">
        <v>675.99</v>
      </c>
      <c r="CB7" s="25">
        <v>656.19</v>
      </c>
      <c r="CC7" s="25">
        <v>669.81</v>
      </c>
      <c r="CD7" s="25">
        <v>668.05</v>
      </c>
      <c r="CE7" s="25">
        <v>1037.3599999999999</v>
      </c>
      <c r="CF7" s="25">
        <v>383.2</v>
      </c>
      <c r="CG7" s="25">
        <v>383.25</v>
      </c>
      <c r="CH7" s="25">
        <v>377.72</v>
      </c>
      <c r="CI7" s="25">
        <v>390.47</v>
      </c>
      <c r="CJ7" s="25">
        <v>403.61</v>
      </c>
      <c r="CK7" s="25">
        <v>301.2</v>
      </c>
      <c r="CL7" s="25">
        <v>53.09</v>
      </c>
      <c r="CM7" s="25">
        <v>52.1</v>
      </c>
      <c r="CN7" s="25">
        <v>49.56</v>
      </c>
      <c r="CO7" s="25">
        <v>50.87</v>
      </c>
      <c r="CP7" s="25">
        <v>55.47</v>
      </c>
      <c r="CQ7" s="25">
        <v>47.95</v>
      </c>
      <c r="CR7" s="25">
        <v>48.26</v>
      </c>
      <c r="CS7" s="25">
        <v>48.01</v>
      </c>
      <c r="CT7" s="25">
        <v>49.08</v>
      </c>
      <c r="CU7" s="25">
        <v>51.46</v>
      </c>
      <c r="CV7" s="25">
        <v>56.42</v>
      </c>
      <c r="CW7" s="25">
        <v>82.47</v>
      </c>
      <c r="CX7" s="25">
        <v>79.91</v>
      </c>
      <c r="CY7" s="25">
        <v>79.5</v>
      </c>
      <c r="CZ7" s="25">
        <v>68.81</v>
      </c>
      <c r="DA7" s="25">
        <v>65.44</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2.39</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2023-01-16T04:37:31Z</cp:lastPrinted>
  <dcterms:created xsi:type="dcterms:W3CDTF">2022-12-01T01:12:13Z</dcterms:created>
  <dcterms:modified xsi:type="dcterms:W3CDTF">2023-01-16T04:37:32Z</dcterms:modified>
  <cp:category/>
</cp:coreProperties>
</file>