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m_Admin\Desktop\金額抜き用　空き家単価入替\内訳書\"/>
    </mc:Choice>
  </mc:AlternateContent>
  <bookViews>
    <workbookView xWindow="-120" yWindow="-120" windowWidth="19440" windowHeight="15390"/>
  </bookViews>
  <sheets>
    <sheet name="総括全体" sheetId="6" r:id="rId1"/>
    <sheet name="総括建築" sheetId="1" r:id="rId2"/>
    <sheet name="総括電気" sheetId="4" r:id="rId3"/>
    <sheet name="総括機械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no1" hidden="1">#REF!</definedName>
    <definedName name="__123Graph_C" hidden="1">[1]工Ｂ!#REF!</definedName>
    <definedName name="__no1" hidden="1">#REF!</definedName>
    <definedName name="_Fill" localSheetId="3" hidden="1">'[2]代価表2-3'!#REF!</definedName>
    <definedName name="_Fill" localSheetId="1" hidden="1">'[2]代価表2-3'!#REF!</definedName>
    <definedName name="_Fill" localSheetId="0" hidden="1">'[2]代価表2-3'!#REF!</definedName>
    <definedName name="_Fill" localSheetId="2" hidden="1">'[2]代価表2-3'!#REF!</definedName>
    <definedName name="_Fill" hidden="1">#REF!</definedName>
    <definedName name="_Key1" hidden="1">[3]建築!#REF!</definedName>
    <definedName name="_no1" hidden="1">#REF!</definedName>
    <definedName name="_Order1" localSheetId="3" hidden="1">1</definedName>
    <definedName name="_Order1" localSheetId="1" hidden="1">1</definedName>
    <definedName name="_Order1" localSheetId="0" hidden="1">1</definedName>
    <definedName name="_Order1" localSheetId="2" hidden="1">1</definedName>
    <definedName name="_Order1" hidden="1">255</definedName>
    <definedName name="_Sort" hidden="1">[3]建築!#REF!</definedName>
    <definedName name="ｆ" hidden="1">[4]労務!#REF!</definedName>
    <definedName name="filll" hidden="1">#REF!</definedName>
    <definedName name="ME代価" hidden="1">#REF!</definedName>
    <definedName name="No8立竹木" hidden="1">[5]索引表!#REF!</definedName>
    <definedName name="ＯＭＵ" hidden="1">#REF!</definedName>
    <definedName name="_xlnm.Print_Area" localSheetId="3">総括機械!$A$1:$L$35</definedName>
    <definedName name="_xlnm.Print_Area" localSheetId="1">総括建築!$A$1:$L$36</definedName>
    <definedName name="_xlnm.Print_Area" localSheetId="0">総括全体!$A$1:$L$36</definedName>
    <definedName name="_xlnm.Print_Area" localSheetId="2">総括電気!$A$1:$L$36</definedName>
    <definedName name="諸費用2" hidden="1">#REF!</definedName>
    <definedName name="総括仕訳E" hidden="1">#REF!</definedName>
    <definedName name="代価ｊｐ" hidden="1">#REF!</definedName>
    <definedName name="電気内訳横" hidden="1">#REF!</definedName>
    <definedName name="動産" hidden="1">'[6]動産(m3)'!$Q$19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  <c r="H33" i="6" l="1"/>
  <c r="H32" i="6"/>
  <c r="H33" i="5"/>
  <c r="H32" i="5"/>
  <c r="G23" i="5"/>
  <c r="F5" i="5"/>
  <c r="F4" i="5"/>
  <c r="F3" i="5"/>
  <c r="H33" i="4"/>
  <c r="H32" i="4"/>
  <c r="G23" i="4"/>
  <c r="G15" i="4"/>
  <c r="F5" i="4"/>
  <c r="F4" i="4"/>
  <c r="F3" i="4"/>
  <c r="G23" i="1"/>
  <c r="F5" i="1"/>
  <c r="F4" i="1"/>
  <c r="F3" i="1"/>
  <c r="G26" i="5" l="1"/>
  <c r="G28" i="5" s="1"/>
  <c r="G34" i="5" s="1"/>
  <c r="F6" i="5" s="1"/>
  <c r="G15" i="6" s="1"/>
  <c r="G26" i="4"/>
  <c r="G28" i="4" s="1"/>
  <c r="G34" i="4" s="1"/>
  <c r="F6" i="4" s="1"/>
  <c r="G13" i="6" s="1"/>
  <c r="G15" i="1"/>
  <c r="G26" i="1" s="1"/>
  <c r="G28" i="1" s="1"/>
  <c r="H32" i="1"/>
  <c r="H33" i="1"/>
  <c r="G34" i="1" l="1"/>
  <c r="F6" i="1" s="1"/>
  <c r="G11" i="6" s="1"/>
  <c r="G34" i="6" s="1"/>
  <c r="F6" i="6" s="1"/>
</calcChain>
</file>

<file path=xl/sharedStrings.xml><?xml version="1.0" encoding="utf-8"?>
<sst xmlns="http://schemas.openxmlformats.org/spreadsheetml/2006/main" count="111" uniqueCount="35">
  <si>
    <t>　　　　　　　　　　　　　　　　　　　　　　</t>
    <phoneticPr fontId="4"/>
  </si>
  <si>
    <t>合　計</t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</si>
  <si>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4"/>
  </si>
  <si>
    <t>合計（工事価格）</t>
    <rPh sb="0" eb="1">
      <t>ゴウ</t>
    </rPh>
    <rPh sb="1" eb="2">
      <t>ケイ</t>
    </rPh>
    <rPh sb="3" eb="5">
      <t>コウジ</t>
    </rPh>
    <rPh sb="5" eb="6">
      <t>カ</t>
    </rPh>
    <rPh sb="6" eb="7">
      <t>カク</t>
    </rPh>
    <phoneticPr fontId="4"/>
  </si>
  <si>
    <t>計</t>
    <rPh sb="0" eb="1">
      <t>ケイ</t>
    </rPh>
    <phoneticPr fontId="4"/>
  </si>
  <si>
    <t>一般管理費</t>
    <rPh sb="0" eb="2">
      <t>イッパン</t>
    </rPh>
    <rPh sb="2" eb="4">
      <t>カンリ</t>
    </rPh>
    <rPh sb="4" eb="5">
      <t>ヒ</t>
    </rPh>
    <phoneticPr fontId="4"/>
  </si>
  <si>
    <t>現場管理費</t>
    <rPh sb="0" eb="2">
      <t>ゲンバ</t>
    </rPh>
    <rPh sb="2" eb="4">
      <t>カンリ</t>
    </rPh>
    <rPh sb="4" eb="5">
      <t>ヒ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</si>
  <si>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</si>
  <si>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共通費</t>
    <rPh sb="0" eb="2">
      <t>キョウツウ</t>
    </rPh>
    <rPh sb="2" eb="3">
      <t>ヒ</t>
    </rPh>
    <phoneticPr fontId="4"/>
  </si>
  <si>
    <t>１式</t>
    <rPh sb="1" eb="2">
      <t>シキ</t>
    </rPh>
    <phoneticPr fontId="4"/>
  </si>
  <si>
    <t xml:space="preserve"> </t>
    <phoneticPr fontId="4"/>
  </si>
  <si>
    <t>建築改修　本体</t>
    <rPh sb="0" eb="2">
      <t>ケンチク</t>
    </rPh>
    <rPh sb="2" eb="4">
      <t>カイシュウ</t>
    </rPh>
    <rPh sb="5" eb="7">
      <t>ホンタイ</t>
    </rPh>
    <phoneticPr fontId="4"/>
  </si>
  <si>
    <t>備　　考</t>
    <rPh sb="0" eb="1">
      <t>ソナエ</t>
    </rPh>
    <rPh sb="3" eb="4">
      <t>コウ</t>
    </rPh>
    <phoneticPr fontId="4"/>
  </si>
  <si>
    <t>単位</t>
    <rPh sb="0" eb="2">
      <t>タンイ</t>
    </rPh>
    <phoneticPr fontId="4"/>
  </si>
  <si>
    <t>金 　 額</t>
    <phoneticPr fontId="4"/>
  </si>
  <si>
    <t>工  事  別</t>
  </si>
  <si>
    <t>NO</t>
  </si>
  <si>
    <t>工　事　別　内　訳　書</t>
  </si>
  <si>
    <t>\</t>
    <phoneticPr fontId="13"/>
  </si>
  <si>
    <t>工事費</t>
    <rPh sb="0" eb="2">
      <t>コウジ</t>
    </rPh>
    <rPh sb="2" eb="3">
      <t>ヒ</t>
    </rPh>
    <phoneticPr fontId="4"/>
  </si>
  <si>
    <t>面積</t>
  </si>
  <si>
    <t>構造</t>
  </si>
  <si>
    <t>工事名称</t>
  </si>
  <si>
    <t>工　事　費　総　括　表</t>
    <rPh sb="6" eb="7">
      <t>ソウ</t>
    </rPh>
    <rPh sb="8" eb="9">
      <t>カツ</t>
    </rPh>
    <rPh sb="10" eb="11">
      <t>ヒョウ</t>
    </rPh>
    <phoneticPr fontId="4"/>
  </si>
  <si>
    <t>渡嘉敷村空き家活用整備事業</t>
    <rPh sb="0" eb="3">
      <t>トカシキ</t>
    </rPh>
    <rPh sb="3" eb="4">
      <t>ソン</t>
    </rPh>
    <rPh sb="4" eb="5">
      <t>ア</t>
    </rPh>
    <rPh sb="6" eb="7">
      <t>ヤ</t>
    </rPh>
    <rPh sb="7" eb="9">
      <t>カツヨウ</t>
    </rPh>
    <rPh sb="9" eb="11">
      <t>セイビ</t>
    </rPh>
    <rPh sb="11" eb="13">
      <t>ジギョウ</t>
    </rPh>
    <phoneticPr fontId="3"/>
  </si>
  <si>
    <t>ＣＢ瓦葺き　平屋建</t>
    <rPh sb="2" eb="3">
      <t>カワラ</t>
    </rPh>
    <rPh sb="3" eb="4">
      <t>フ</t>
    </rPh>
    <rPh sb="6" eb="8">
      <t>ヒラヤ</t>
    </rPh>
    <rPh sb="8" eb="9">
      <t>ケン</t>
    </rPh>
    <phoneticPr fontId="3"/>
  </si>
  <si>
    <t>82.82　㎡</t>
    <phoneticPr fontId="3"/>
  </si>
  <si>
    <t>建　築</t>
    <rPh sb="0" eb="1">
      <t>ケン</t>
    </rPh>
    <rPh sb="2" eb="3">
      <t>チク</t>
    </rPh>
    <phoneticPr fontId="3"/>
  </si>
  <si>
    <t>電気設備</t>
    <rPh sb="0" eb="2">
      <t>デンキ</t>
    </rPh>
    <rPh sb="2" eb="4">
      <t>セツビ</t>
    </rPh>
    <phoneticPr fontId="3"/>
  </si>
  <si>
    <t>機械設備</t>
    <rPh sb="0" eb="2">
      <t>キカイ</t>
    </rPh>
    <rPh sb="2" eb="4">
      <t>セツビ</t>
    </rPh>
    <phoneticPr fontId="3"/>
  </si>
  <si>
    <t>機械設備改修工事</t>
    <rPh sb="0" eb="2">
      <t>キカイ</t>
    </rPh>
    <rPh sb="2" eb="4">
      <t>セツビ</t>
    </rPh>
    <rPh sb="4" eb="6">
      <t>カイシュウ</t>
    </rPh>
    <rPh sb="6" eb="8">
      <t>コウジ</t>
    </rPh>
    <phoneticPr fontId="3"/>
  </si>
  <si>
    <t>電気設備改修工事</t>
    <rPh sb="0" eb="2">
      <t>デンキ</t>
    </rPh>
    <rPh sb="2" eb="4">
      <t>セツビ</t>
    </rPh>
    <rPh sb="4" eb="6">
      <t>カイシュウ</t>
    </rPh>
    <rPh sb="6" eb="8">
      <t>コウジ</t>
    </rPh>
    <phoneticPr fontId="3"/>
  </si>
  <si>
    <t>工事総額費</t>
    <rPh sb="0" eb="2">
      <t>コウジ</t>
    </rPh>
    <rPh sb="2" eb="4">
      <t>ソウガク</t>
    </rPh>
    <rPh sb="4" eb="5">
      <t>ヒ</t>
    </rPh>
    <phoneticPr fontId="4"/>
  </si>
  <si>
    <t>電気設備改修工事　</t>
    <rPh sb="0" eb="2">
      <t>デンキ</t>
    </rPh>
    <rPh sb="2" eb="4">
      <t>セツビ</t>
    </rPh>
    <rPh sb="4" eb="6">
      <t>カイシュウ</t>
    </rPh>
    <rPh sb="6" eb="8">
      <t>コウジ</t>
    </rPh>
    <phoneticPr fontId="4"/>
  </si>
  <si>
    <t>機械設備改修工事　</t>
    <rPh sb="0" eb="2">
      <t>キカイ</t>
    </rPh>
    <rPh sb="2" eb="4">
      <t>セツビ</t>
    </rPh>
    <rPh sb="4" eb="6">
      <t>カイシュウ</t>
    </rPh>
    <rPh sb="6" eb="8">
      <t>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</si>
</sst>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43" formatCode="_ * #,##0.00_ ;_ * \-#,##0.00_ ;_ * &quot;-&quot;??_ ;_ @_ "/>
    <numFmt numFmtId="176" formatCode="0.000_);[Red]\(0.000\)"/>
    <numFmt numFmtId="177" formatCode="0.00_);[Red]\(0.00\)"/>
    <numFmt numFmtId="178" formatCode="&quot;¥&quot;#,##0.000_);\(&quot;¥&quot;#,##0.000\)"/>
    <numFmt numFmtId="179" formatCode="#,##0.000;[Red]\-#,##0.000"/>
    <numFmt numFmtId="180" formatCode="#,##0_);[Red]\(#,##0\)"/>
    <numFmt numFmtId="181" formatCode="#,##0.0;[Red]\-#,##0.0"/>
    <numFmt numFmtId="182" formatCode="#,##0;\-#,##0;&quot;-&quot;"/>
    <numFmt numFmtId="183" formatCode="_(&quot;R$&quot;* #,##0_);_(&quot;R$&quot;* \(#,##0\);_(&quot;R$&quot;* &quot;-&quot;_);_(@_)"/>
    <numFmt numFmtId="184" formatCode="_(&quot;R$&quot;* #,##0.00_);_(&quot;R$&quot;* \(#,##0.00\);_(&quot;R$&quot;* &quot;-&quot;??_);_(@_)"/>
    <numFmt numFmtId="185" formatCode="&quot;引&quot;&quot;越&quot;&quot;挨拶費&quot;&quot;費&quot;\ #,##0"/>
    <numFmt numFmtId="186" formatCode="&quot;第  &quot;0&quot;  表&quot;"/>
  </numFmts>
  <fonts count="34">
    <font>
      <sz val="11"/>
      <color theme="1"/>
      <name val="ＭＳ Ｐゴシック"/>
      <family val="2"/>
      <charset val="128"/>
      <scheme val="minor"/>
    </font>
    <font>
      <sz val="9"/>
      <name val="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2"/>
      <name val="ＭＳ 明朝"/>
      <family val="1"/>
      <charset val="128"/>
    </font>
    <font>
      <sz val="9"/>
      <color indexed="53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3"/>
      <name val="ＭＳ 明朝"/>
      <family val="1"/>
      <charset val="128"/>
    </font>
    <font>
      <sz val="10"/>
      <name val="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indexed="53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Tms Rmn"/>
      <family val="1"/>
    </font>
    <font>
      <sz val="10"/>
      <color indexed="8"/>
      <name val="Arial"/>
      <family val="2"/>
    </font>
    <font>
      <sz val="10"/>
      <name val="Geneva"/>
      <family val="2"/>
    </font>
    <font>
      <sz val="10"/>
      <name val="Arial"/>
      <family val="2"/>
    </font>
    <font>
      <b/>
      <sz val="12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b/>
      <sz val="12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>
      <alignment vertical="center"/>
    </xf>
    <xf numFmtId="38" fontId="12" fillId="0" borderId="0" applyFont="0" applyFill="0" applyBorder="0" applyAlignment="0" applyProtection="0"/>
    <xf numFmtId="0" fontId="1" fillId="0" borderId="0"/>
    <xf numFmtId="0" fontId="5" fillId="0" borderId="0"/>
    <xf numFmtId="9" fontId="7" fillId="0" borderId="0" applyFont="0" applyFill="0" applyBorder="0" applyAlignment="0" applyProtection="0">
      <alignment vertical="center"/>
    </xf>
    <xf numFmtId="0" fontId="9" fillId="0" borderId="0"/>
    <xf numFmtId="38" fontId="7" fillId="0" borderId="0" applyFont="0" applyFill="0" applyBorder="0" applyAlignment="0" applyProtection="0">
      <alignment vertical="center"/>
    </xf>
    <xf numFmtId="0" fontId="14" fillId="0" borderId="0"/>
    <xf numFmtId="0" fontId="4" fillId="0" borderId="0"/>
    <xf numFmtId="0" fontId="4" fillId="0" borderId="0" applyNumberFormat="0"/>
    <xf numFmtId="0" fontId="19" fillId="0" borderId="0" applyNumberFormat="0" applyFill="0" applyBorder="0" applyAlignment="0" applyProtection="0"/>
    <xf numFmtId="182" fontId="20" fillId="0" borderId="0" applyFill="0" applyBorder="0" applyAlignment="0"/>
    <xf numFmtId="38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33" applyNumberFormat="0" applyBorder="0">
      <alignment horizontal="centerContinuous"/>
    </xf>
    <xf numFmtId="0" fontId="24" fillId="0" borderId="0">
      <alignment horizontal="left"/>
    </xf>
    <xf numFmtId="38" fontId="25" fillId="2" borderId="0" applyNumberFormat="0" applyBorder="0" applyAlignment="0" applyProtection="0"/>
    <xf numFmtId="0" fontId="26" fillId="3" borderId="0"/>
    <xf numFmtId="0" fontId="27" fillId="0" borderId="34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5" fillId="4" borderId="35" applyNumberFormat="0" applyBorder="0" applyAlignment="0" applyProtection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2" fontId="24" fillId="5" borderId="0"/>
    <xf numFmtId="185" fontId="14" fillId="0" borderId="0"/>
    <xf numFmtId="0" fontId="22" fillId="0" borderId="0"/>
    <xf numFmtId="10" fontId="22" fillId="0" borderId="0" applyFont="0" applyFill="0" applyBorder="0" applyAlignment="0" applyProtection="0"/>
    <xf numFmtId="4" fontId="24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1" fillId="0" borderId="0"/>
    <xf numFmtId="0" fontId="32" fillId="0" borderId="0">
      <alignment horizontal="center"/>
    </xf>
    <xf numFmtId="186" fontId="12" fillId="0" borderId="0">
      <protection locked="0"/>
    </xf>
    <xf numFmtId="38" fontId="7" fillId="0" borderId="0" applyFont="0" applyFill="0" applyBorder="0" applyAlignment="0" applyProtection="0">
      <alignment vertical="center"/>
    </xf>
    <xf numFmtId="3" fontId="5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4" fillId="0" borderId="0"/>
    <xf numFmtId="0" fontId="7" fillId="0" borderId="0">
      <alignment vertical="center"/>
    </xf>
    <xf numFmtId="0" fontId="12" fillId="0" borderId="0"/>
    <xf numFmtId="0" fontId="5" fillId="0" borderId="0"/>
    <xf numFmtId="0" fontId="33" fillId="0" borderId="0">
      <alignment vertical="center"/>
    </xf>
    <xf numFmtId="0" fontId="7" fillId="0" borderId="0"/>
    <xf numFmtId="0" fontId="18" fillId="0" borderId="0">
      <alignment horizontal="centerContinuous"/>
    </xf>
    <xf numFmtId="0" fontId="14" fillId="0" borderId="0"/>
  </cellStyleXfs>
  <cellXfs count="98">
    <xf numFmtId="0" fontId="0" fillId="0" borderId="0" xfId="0">
      <alignment vertical="center"/>
    </xf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right"/>
    </xf>
    <xf numFmtId="0" fontId="2" fillId="0" borderId="1" xfId="2" applyFont="1" applyBorder="1"/>
    <xf numFmtId="0" fontId="5" fillId="0" borderId="2" xfId="2" applyFont="1" applyBorder="1"/>
    <xf numFmtId="2" fontId="5" fillId="0" borderId="3" xfId="3" applyNumberFormat="1" applyBorder="1" applyAlignment="1">
      <alignment horizontal="center"/>
    </xf>
    <xf numFmtId="0" fontId="5" fillId="0" borderId="4" xfId="2" applyFont="1" applyBorder="1"/>
    <xf numFmtId="0" fontId="5" fillId="0" borderId="4" xfId="2" applyFont="1" applyBorder="1" applyAlignment="1">
      <alignment horizontal="center"/>
    </xf>
    <xf numFmtId="0" fontId="5" fillId="0" borderId="5" xfId="2" applyFont="1" applyBorder="1"/>
    <xf numFmtId="0" fontId="6" fillId="0" borderId="0" xfId="2" applyFont="1"/>
    <xf numFmtId="0" fontId="5" fillId="0" borderId="6" xfId="2" applyFont="1" applyBorder="1"/>
    <xf numFmtId="2" fontId="5" fillId="0" borderId="7" xfId="3" applyNumberFormat="1" applyBorder="1" applyAlignment="1">
      <alignment horizontal="center"/>
    </xf>
    <xf numFmtId="2" fontId="5" fillId="0" borderId="8" xfId="3" applyNumberFormat="1" applyBorder="1" applyAlignment="1">
      <alignment horizontal="center"/>
    </xf>
    <xf numFmtId="10" fontId="7" fillId="0" borderId="9" xfId="4" applyNumberFormat="1" applyBorder="1" applyAlignment="1"/>
    <xf numFmtId="38" fontId="7" fillId="0" borderId="9" xfId="2" applyNumberFormat="1" applyFont="1" applyBorder="1" applyAlignment="1">
      <alignment horizontal="right"/>
    </xf>
    <xf numFmtId="0" fontId="5" fillId="0" borderId="4" xfId="2" applyFont="1" applyBorder="1" applyAlignment="1">
      <alignment horizontal="centerContinuous"/>
    </xf>
    <xf numFmtId="0" fontId="5" fillId="0" borderId="12" xfId="2" applyFont="1" applyBorder="1" applyAlignment="1">
      <alignment horizontal="center"/>
    </xf>
    <xf numFmtId="0" fontId="5" fillId="0" borderId="1" xfId="2" applyFont="1" applyBorder="1"/>
    <xf numFmtId="2" fontId="5" fillId="0" borderId="13" xfId="3" applyNumberFormat="1" applyBorder="1" applyAlignment="1">
      <alignment horizontal="center"/>
    </xf>
    <xf numFmtId="2" fontId="5" fillId="0" borderId="14" xfId="3" applyNumberFormat="1" applyBorder="1" applyAlignment="1">
      <alignment horizontal="center"/>
    </xf>
    <xf numFmtId="10" fontId="7" fillId="0" borderId="15" xfId="4" applyNumberFormat="1" applyBorder="1" applyAlignment="1"/>
    <xf numFmtId="6" fontId="8" fillId="0" borderId="16" xfId="2" applyNumberFormat="1" applyFont="1" applyBorder="1" applyAlignment="1">
      <alignment horizontal="right"/>
    </xf>
    <xf numFmtId="0" fontId="7" fillId="0" borderId="14" xfId="2" applyFont="1" applyBorder="1" applyAlignment="1">
      <alignment horizontal="centerContinuous"/>
    </xf>
    <xf numFmtId="0" fontId="5" fillId="0" borderId="17" xfId="2" applyFont="1" applyBorder="1" applyAlignment="1">
      <alignment horizontal="center"/>
    </xf>
    <xf numFmtId="38" fontId="8" fillId="0" borderId="16" xfId="2" applyNumberFormat="1" applyFont="1" applyBorder="1" applyAlignment="1">
      <alignment horizontal="right"/>
    </xf>
    <xf numFmtId="0" fontId="7" fillId="0" borderId="14" xfId="2" applyFont="1" applyBorder="1"/>
    <xf numFmtId="2" fontId="5" fillId="0" borderId="14" xfId="3" applyNumberFormat="1" applyBorder="1" applyAlignment="1">
      <alignment horizontal="right"/>
    </xf>
    <xf numFmtId="0" fontId="7" fillId="0" borderId="18" xfId="2" applyFont="1" applyBorder="1"/>
    <xf numFmtId="0" fontId="7" fillId="0" borderId="14" xfId="5" applyFont="1" applyBorder="1"/>
    <xf numFmtId="0" fontId="5" fillId="0" borderId="19" xfId="5" applyFont="1" applyBorder="1" applyAlignment="1">
      <alignment horizontal="center"/>
    </xf>
    <xf numFmtId="2" fontId="5" fillId="0" borderId="20" xfId="3" applyNumberFormat="1" applyBorder="1" applyAlignment="1">
      <alignment horizontal="center"/>
    </xf>
    <xf numFmtId="2" fontId="10" fillId="0" borderId="13" xfId="3" applyNumberFormat="1" applyFont="1" applyBorder="1" applyAlignment="1">
      <alignment horizontal="center" wrapText="1"/>
    </xf>
    <xf numFmtId="6" fontId="11" fillId="0" borderId="14" xfId="2" applyNumberFormat="1" applyFont="1" applyBorder="1" applyAlignment="1">
      <alignment horizontal="right"/>
    </xf>
    <xf numFmtId="10" fontId="7" fillId="0" borderId="15" xfId="4" applyNumberFormat="1" applyBorder="1" applyAlignment="1">
      <alignment horizontal="center"/>
    </xf>
    <xf numFmtId="3" fontId="7" fillId="0" borderId="16" xfId="1" applyNumberFormat="1" applyFont="1" applyBorder="1"/>
    <xf numFmtId="0" fontId="7" fillId="0" borderId="14" xfId="2" applyFont="1" applyBorder="1" applyAlignment="1">
      <alignment horizontal="left"/>
    </xf>
    <xf numFmtId="38" fontId="2" fillId="0" borderId="0" xfId="2" applyNumberFormat="1" applyFont="1"/>
    <xf numFmtId="2" fontId="5" fillId="0" borderId="21" xfId="3" applyNumberFormat="1" applyBorder="1" applyAlignment="1">
      <alignment horizontal="center"/>
    </xf>
    <xf numFmtId="0" fontId="7" fillId="0" borderId="0" xfId="2" applyFont="1"/>
    <xf numFmtId="0" fontId="7" fillId="0" borderId="20" xfId="2" applyFont="1" applyBorder="1" applyAlignment="1">
      <alignment horizontal="left"/>
    </xf>
    <xf numFmtId="176" fontId="2" fillId="0" borderId="0" xfId="2" applyNumberFormat="1" applyFont="1"/>
    <xf numFmtId="6" fontId="11" fillId="0" borderId="14" xfId="2" applyNumberFormat="1" applyFont="1" applyBorder="1" applyAlignment="1">
      <alignment horizontal="left"/>
    </xf>
    <xf numFmtId="38" fontId="7" fillId="0" borderId="16" xfId="2" applyNumberFormat="1" applyFont="1" applyBorder="1" applyAlignment="1">
      <alignment horizontal="right"/>
    </xf>
    <xf numFmtId="38" fontId="2" fillId="0" borderId="0" xfId="1" applyFont="1"/>
    <xf numFmtId="177" fontId="2" fillId="0" borderId="0" xfId="2" applyNumberFormat="1" applyFont="1"/>
    <xf numFmtId="178" fontId="7" fillId="0" borderId="16" xfId="6" applyNumberFormat="1" applyBorder="1" applyAlignment="1">
      <alignment shrinkToFit="1"/>
    </xf>
    <xf numFmtId="38" fontId="11" fillId="0" borderId="0" xfId="1" applyFont="1"/>
    <xf numFmtId="0" fontId="7" fillId="0" borderId="14" xfId="2" applyFont="1" applyBorder="1" applyAlignment="1">
      <alignment horizontal="center"/>
    </xf>
    <xf numFmtId="179" fontId="2" fillId="0" borderId="0" xfId="2" applyNumberFormat="1" applyFont="1"/>
    <xf numFmtId="179" fontId="2" fillId="0" borderId="0" xfId="1" applyNumberFormat="1" applyFont="1"/>
    <xf numFmtId="10" fontId="7" fillId="0" borderId="15" xfId="1" applyNumberFormat="1" applyFont="1" applyBorder="1"/>
    <xf numFmtId="0" fontId="7" fillId="0" borderId="0" xfId="2" applyFont="1" applyAlignment="1">
      <alignment horizontal="left"/>
    </xf>
    <xf numFmtId="0" fontId="5" fillId="0" borderId="22" xfId="2" applyFont="1" applyBorder="1"/>
    <xf numFmtId="0" fontId="5" fillId="0" borderId="6" xfId="2" applyFont="1" applyBorder="1" applyAlignment="1">
      <alignment horizontal="centerContinuous"/>
    </xf>
    <xf numFmtId="2" fontId="5" fillId="0" borderId="14" xfId="3" applyNumberFormat="1" applyBorder="1" applyAlignment="1">
      <alignment horizontal="left"/>
    </xf>
    <xf numFmtId="0" fontId="11" fillId="0" borderId="17" xfId="2" applyFont="1" applyBorder="1" applyAlignment="1">
      <alignment horizontal="center"/>
    </xf>
    <xf numFmtId="0" fontId="2" fillId="0" borderId="0" xfId="2" applyFont="1" applyAlignment="1">
      <alignment horizontal="center" vertical="center"/>
    </xf>
    <xf numFmtId="0" fontId="5" fillId="0" borderId="6" xfId="2" applyFont="1" applyBorder="1" applyAlignment="1">
      <alignment horizontal="centerContinuous" vertical="center"/>
    </xf>
    <xf numFmtId="2" fontId="5" fillId="0" borderId="25" xfId="3" applyNumberFormat="1" applyBorder="1" applyAlignment="1">
      <alignment horizontal="center"/>
    </xf>
    <xf numFmtId="0" fontId="5" fillId="0" borderId="26" xfId="2" applyFont="1" applyBorder="1" applyAlignment="1">
      <alignment horizontal="center"/>
    </xf>
    <xf numFmtId="0" fontId="5" fillId="0" borderId="29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horizontal="center"/>
    </xf>
    <xf numFmtId="0" fontId="14" fillId="0" borderId="0" xfId="2" applyFont="1"/>
    <xf numFmtId="0" fontId="14" fillId="0" borderId="0" xfId="2" applyFont="1" applyAlignment="1">
      <alignment vertical="center"/>
    </xf>
    <xf numFmtId="0" fontId="5" fillId="0" borderId="6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16" fillId="0" borderId="0" xfId="2" applyFont="1"/>
    <xf numFmtId="0" fontId="5" fillId="0" borderId="20" xfId="2" applyFont="1" applyBorder="1"/>
    <xf numFmtId="0" fontId="5" fillId="0" borderId="20" xfId="2" applyFont="1" applyBorder="1" applyAlignment="1">
      <alignment horizontal="right"/>
    </xf>
    <xf numFmtId="0" fontId="5" fillId="0" borderId="20" xfId="2" applyFont="1" applyBorder="1" applyAlignment="1">
      <alignment horizontal="distributed"/>
    </xf>
    <xf numFmtId="181" fontId="5" fillId="0" borderId="14" xfId="6" applyNumberFormat="1" applyFont="1" applyBorder="1" applyAlignment="1" applyProtection="1">
      <alignment horizontal="left"/>
      <protection locked="0"/>
    </xf>
    <xf numFmtId="0" fontId="5" fillId="0" borderId="20" xfId="2" applyFont="1" applyBorder="1" applyAlignment="1" applyProtection="1">
      <alignment horizontal="left"/>
      <protection locked="0"/>
    </xf>
    <xf numFmtId="0" fontId="15" fillId="0" borderId="0" xfId="2" applyFont="1"/>
    <xf numFmtId="0" fontId="15" fillId="0" borderId="0" xfId="2" applyFont="1" applyAlignment="1">
      <alignment horizontal="centerContinuous" vertical="center"/>
    </xf>
    <xf numFmtId="0" fontId="18" fillId="0" borderId="1" xfId="2" applyFont="1" applyBorder="1" applyAlignment="1">
      <alignment vertical="center"/>
    </xf>
    <xf numFmtId="0" fontId="2" fillId="0" borderId="30" xfId="2" applyFont="1" applyBorder="1"/>
    <xf numFmtId="0" fontId="2" fillId="0" borderId="31" xfId="2" applyFont="1" applyBorder="1"/>
    <xf numFmtId="0" fontId="2" fillId="0" borderId="31" xfId="2" applyFont="1" applyBorder="1" applyAlignment="1">
      <alignment horizontal="center"/>
    </xf>
    <xf numFmtId="0" fontId="2" fillId="0" borderId="32" xfId="2" applyFont="1" applyBorder="1"/>
    <xf numFmtId="0" fontId="2" fillId="0" borderId="0" xfId="2" applyFont="1" applyAlignment="1">
      <alignment horizontal="center"/>
    </xf>
    <xf numFmtId="0" fontId="5" fillId="0" borderId="20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7" fillId="0" borderId="11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4" fillId="0" borderId="10" xfId="2" applyFont="1" applyBorder="1" applyAlignment="1">
      <alignment horizontal="center"/>
    </xf>
    <xf numFmtId="0" fontId="17" fillId="0" borderId="0" xfId="2" applyFont="1" applyAlignment="1">
      <alignment horizontal="center" vertical="center"/>
    </xf>
    <xf numFmtId="0" fontId="17" fillId="0" borderId="6" xfId="2" applyFont="1" applyBorder="1" applyAlignment="1">
      <alignment horizontal="center" vertical="center"/>
    </xf>
    <xf numFmtId="180" fontId="15" fillId="0" borderId="14" xfId="7" applyNumberFormat="1" applyFont="1" applyBorder="1" applyAlignment="1">
      <alignment horizontal="left"/>
    </xf>
    <xf numFmtId="0" fontId="15" fillId="0" borderId="0" xfId="2" applyFont="1" applyAlignment="1">
      <alignment horizontal="center"/>
    </xf>
    <xf numFmtId="0" fontId="5" fillId="0" borderId="24" xfId="2" applyFont="1" applyBorder="1" applyAlignment="1">
      <alignment horizontal="center"/>
    </xf>
    <xf numFmtId="0" fontId="5" fillId="0" borderId="28" xfId="2" applyFont="1" applyBorder="1" applyAlignment="1">
      <alignment horizontal="center"/>
    </xf>
    <xf numFmtId="0" fontId="5" fillId="0" borderId="27" xfId="2" applyFont="1" applyBorder="1" applyAlignment="1">
      <alignment horizontal="center"/>
    </xf>
    <xf numFmtId="2" fontId="5" fillId="0" borderId="24" xfId="3" applyNumberFormat="1" applyBorder="1" applyAlignment="1">
      <alignment horizontal="center"/>
    </xf>
    <xf numFmtId="2" fontId="5" fillId="0" borderId="23" xfId="3" applyNumberFormat="1" applyBorder="1" applyAlignment="1">
      <alignment horizontal="center"/>
    </xf>
  </cellXfs>
  <cellStyles count="56">
    <cellStyle name="12.3" xfId="8"/>
    <cellStyle name="17.6" xfId="9"/>
    <cellStyle name="Body" xfId="10"/>
    <cellStyle name="Calc Currency (0)" xfId="11"/>
    <cellStyle name="Comma [0]_laroux" xfId="12"/>
    <cellStyle name="Comma_Full Year FY96" xfId="13"/>
    <cellStyle name="Currency [0]_Full Year FY96" xfId="14"/>
    <cellStyle name="Currency_Full Year FY96" xfId="15"/>
    <cellStyle name="dak" xfId="16"/>
    <cellStyle name="entry" xfId="17"/>
    <cellStyle name="Grey" xfId="18"/>
    <cellStyle name="Head 1" xfId="19"/>
    <cellStyle name="Header1" xfId="20"/>
    <cellStyle name="Header2" xfId="21"/>
    <cellStyle name="Input [yellow]" xfId="22"/>
    <cellStyle name="Milliers [0]_AR1194" xfId="23"/>
    <cellStyle name="Milliers_AR1194" xfId="24"/>
    <cellStyle name="Mon騁aire [0]_AR1194" xfId="25"/>
    <cellStyle name="Mon騁aire_AR1194" xfId="26"/>
    <cellStyle name="new" xfId="27"/>
    <cellStyle name="Normal - Style1" xfId="28"/>
    <cellStyle name="Normal_#18-Internet" xfId="29"/>
    <cellStyle name="Percent [2]" xfId="30"/>
    <cellStyle name="price" xfId="31"/>
    <cellStyle name="revised" xfId="32"/>
    <cellStyle name="section" xfId="33"/>
    <cellStyle name="STYL0 - ｽﾀｲﾙ1" xfId="34"/>
    <cellStyle name="STYL1 - ｽﾀｲﾙ2" xfId="35"/>
    <cellStyle name="STYL2 - ｽﾀｲﾙ3" xfId="36"/>
    <cellStyle name="STYL3 - ｽﾀｲﾙ4" xfId="37"/>
    <cellStyle name="STYL4 - ｽﾀｲﾙ5" xfId="38"/>
    <cellStyle name="STYL5 - ｽﾀｲﾙ6" xfId="39"/>
    <cellStyle name="STYL6 - ｽﾀｲﾙ7" xfId="40"/>
    <cellStyle name="STYL7 - ｽﾀｲﾙ8" xfId="41"/>
    <cellStyle name="subhead" xfId="42"/>
    <cellStyle name="title" xfId="43"/>
    <cellStyle name="パーセント 2" xfId="4"/>
    <cellStyle name="桁区切り" xfId="1" builtinId="6"/>
    <cellStyle name="桁区切り [0.00" xfId="44"/>
    <cellStyle name="桁区切り 2" xfId="6"/>
    <cellStyle name="桁区切り 2 2" xfId="45"/>
    <cellStyle name="桁区切り 3" xfId="46"/>
    <cellStyle name="桁区切り 4" xfId="47"/>
    <cellStyle name="項目" xfId="48"/>
    <cellStyle name="標準" xfId="0" builtinId="0"/>
    <cellStyle name="標準 2" xfId="49"/>
    <cellStyle name="標準 2 2" xfId="50"/>
    <cellStyle name="標準 3" xfId="51"/>
    <cellStyle name="標準 4" xfId="52"/>
    <cellStyle name="標準 5" xfId="53"/>
    <cellStyle name="標準_Book1" xfId="2"/>
    <cellStyle name="標準_石垣港" xfId="5"/>
    <cellStyle name="標準_倉庫棟" xfId="7"/>
    <cellStyle name="標準_変更製氷" xfId="3"/>
    <cellStyle name="標準工作物移転" xfId="54"/>
    <cellStyle name="未定義" xfId="55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23</xdr:row>
      <xdr:rowOff>11430</xdr:rowOff>
    </xdr:from>
    <xdr:to>
      <xdr:col>12</xdr:col>
      <xdr:colOff>0</xdr:colOff>
      <xdr:row>24</xdr:row>
      <xdr:rowOff>11430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CD409B8C-2A1D-4180-8841-F654FC26B0DA}"/>
            </a:ext>
          </a:extLst>
        </xdr:cNvPr>
        <xdr:cNvSpPr txBox="1">
          <a:spLocks noChangeArrowheads="1"/>
        </xdr:cNvSpPr>
      </xdr:nvSpPr>
      <xdr:spPr bwMode="auto">
        <a:xfrm>
          <a:off x="6648450" y="683133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24</xdr:row>
      <xdr:rowOff>9525</xdr:rowOff>
    </xdr:from>
    <xdr:to>
      <xdr:col>12</xdr:col>
      <xdr:colOff>0</xdr:colOff>
      <xdr:row>25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6649CE19-A1F6-4EA4-8BD7-849A44E53601}"/>
            </a:ext>
          </a:extLst>
        </xdr:cNvPr>
        <xdr:cNvSpPr txBox="1">
          <a:spLocks noChangeArrowheads="1"/>
        </xdr:cNvSpPr>
      </xdr:nvSpPr>
      <xdr:spPr bwMode="auto">
        <a:xfrm>
          <a:off x="6648450" y="7115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11430</xdr:rowOff>
    </xdr:from>
    <xdr:to>
      <xdr:col>12</xdr:col>
      <xdr:colOff>0</xdr:colOff>
      <xdr:row>32</xdr:row>
      <xdr:rowOff>11430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333A10FB-A84D-487F-ACC2-5F9671F7FB0E}"/>
            </a:ext>
          </a:extLst>
        </xdr:cNvPr>
        <xdr:cNvSpPr txBox="1">
          <a:spLocks noChangeArrowheads="1"/>
        </xdr:cNvSpPr>
      </xdr:nvSpPr>
      <xdr:spPr bwMode="auto">
        <a:xfrm>
          <a:off x="6648450" y="8260080"/>
          <a:ext cx="0" cy="1143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D6336703-E718-4095-A31F-1FCCB39BADAB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F928153B-54D0-4DF5-90FD-723B82767623}"/>
            </a:ext>
          </a:extLst>
        </xdr:cNvPr>
        <xdr:cNvSpPr txBox="1">
          <a:spLocks noChangeArrowheads="1"/>
        </xdr:cNvSpPr>
      </xdr:nvSpPr>
      <xdr:spPr bwMode="auto">
        <a:xfrm>
          <a:off x="6648450" y="7972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9525</xdr:rowOff>
    </xdr:from>
    <xdr:to>
      <xdr:col>12</xdr:col>
      <xdr:colOff>0</xdr:colOff>
      <xdr:row>29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8F9D9334-150E-4F44-8CDF-854F14B2D5BD}"/>
            </a:ext>
          </a:extLst>
        </xdr:cNvPr>
        <xdr:cNvSpPr txBox="1">
          <a:spLocks noChangeArrowheads="1"/>
        </xdr:cNvSpPr>
      </xdr:nvSpPr>
      <xdr:spPr bwMode="auto">
        <a:xfrm>
          <a:off x="6648450" y="8258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6C3397E-5286-4863-9055-6AC80E1ECBFC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A0701994-BAED-4DBC-86D8-4B2B48237F11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576117A6-D4C1-432E-8223-E663635A88B8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9E1BD991-35EE-4C9F-A78D-AE84E16A5823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23</xdr:row>
      <xdr:rowOff>11430</xdr:rowOff>
    </xdr:from>
    <xdr:to>
      <xdr:col>12</xdr:col>
      <xdr:colOff>0</xdr:colOff>
      <xdr:row>24</xdr:row>
      <xdr:rowOff>11430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F8F54A91-24DD-4AEC-B69C-34327A676346}"/>
            </a:ext>
          </a:extLst>
        </xdr:cNvPr>
        <xdr:cNvSpPr txBox="1">
          <a:spLocks noChangeArrowheads="1"/>
        </xdr:cNvSpPr>
      </xdr:nvSpPr>
      <xdr:spPr bwMode="auto">
        <a:xfrm>
          <a:off x="6400800" y="640270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24</xdr:row>
      <xdr:rowOff>9525</xdr:rowOff>
    </xdr:from>
    <xdr:to>
      <xdr:col>12</xdr:col>
      <xdr:colOff>0</xdr:colOff>
      <xdr:row>25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86DF9850-21CA-4CF9-AD1C-5F84D2AE1A56}"/>
            </a:ext>
          </a:extLst>
        </xdr:cNvPr>
        <xdr:cNvSpPr txBox="1">
          <a:spLocks noChangeArrowheads="1"/>
        </xdr:cNvSpPr>
      </xdr:nvSpPr>
      <xdr:spPr bwMode="auto">
        <a:xfrm>
          <a:off x="6400800" y="661987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11430</xdr:rowOff>
    </xdr:from>
    <xdr:to>
      <xdr:col>12</xdr:col>
      <xdr:colOff>0</xdr:colOff>
      <xdr:row>32</xdr:row>
      <xdr:rowOff>11430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C2477F4E-BF5F-4873-B6DE-97861B7502BB}"/>
            </a:ext>
          </a:extLst>
        </xdr:cNvPr>
        <xdr:cNvSpPr txBox="1">
          <a:spLocks noChangeArrowheads="1"/>
        </xdr:cNvSpPr>
      </xdr:nvSpPr>
      <xdr:spPr bwMode="auto">
        <a:xfrm>
          <a:off x="6400800" y="7498080"/>
          <a:ext cx="0" cy="876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7B1A3A41-BCCD-4479-9975-0412D1C2B96C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61A5385C-E6F3-4F3B-8F5A-5BB8C62C669C}"/>
            </a:ext>
          </a:extLst>
        </xdr:cNvPr>
        <xdr:cNvSpPr txBox="1">
          <a:spLocks noChangeArrowheads="1"/>
        </xdr:cNvSpPr>
      </xdr:nvSpPr>
      <xdr:spPr bwMode="auto">
        <a:xfrm>
          <a:off x="6400800" y="7277100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9525</xdr:rowOff>
    </xdr:from>
    <xdr:to>
      <xdr:col>12</xdr:col>
      <xdr:colOff>0</xdr:colOff>
      <xdr:row>29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302492AF-8810-45BD-9053-B8D3A05496A7}"/>
            </a:ext>
          </a:extLst>
        </xdr:cNvPr>
        <xdr:cNvSpPr txBox="1">
          <a:spLocks noChangeArrowheads="1"/>
        </xdr:cNvSpPr>
      </xdr:nvSpPr>
      <xdr:spPr bwMode="auto">
        <a:xfrm>
          <a:off x="6400800" y="749617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DE2B2FB8-D78B-4108-B63C-63791B9BF5ED}"/>
            </a:ext>
          </a:extLst>
        </xdr:cNvPr>
        <xdr:cNvSpPr txBox="1">
          <a:spLocks noChangeArrowheads="1"/>
        </xdr:cNvSpPr>
      </xdr:nvSpPr>
      <xdr:spPr bwMode="auto">
        <a:xfrm>
          <a:off x="6400800" y="705802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3EABB393-9FE1-471A-BD35-41A3C2D6E8DF}"/>
            </a:ext>
          </a:extLst>
        </xdr:cNvPr>
        <xdr:cNvSpPr txBox="1">
          <a:spLocks noChangeArrowheads="1"/>
        </xdr:cNvSpPr>
      </xdr:nvSpPr>
      <xdr:spPr bwMode="auto">
        <a:xfrm>
          <a:off x="6400800" y="705802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C7B2712E-1B8C-4696-8A08-6D4A70215F23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3E3003AF-181A-4490-A360-435C57AE9F96}"/>
            </a:ext>
          </a:extLst>
        </xdr:cNvPr>
        <xdr:cNvSpPr txBox="1">
          <a:spLocks noChangeArrowheads="1"/>
        </xdr:cNvSpPr>
      </xdr:nvSpPr>
      <xdr:spPr bwMode="auto">
        <a:xfrm>
          <a:off x="6400800" y="7058025"/>
          <a:ext cx="0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23</xdr:row>
      <xdr:rowOff>11430</xdr:rowOff>
    </xdr:from>
    <xdr:to>
      <xdr:col>12</xdr:col>
      <xdr:colOff>0</xdr:colOff>
      <xdr:row>24</xdr:row>
      <xdr:rowOff>11430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A94F5FDE-27CE-4590-8C60-7A99D7534B80}"/>
            </a:ext>
          </a:extLst>
        </xdr:cNvPr>
        <xdr:cNvSpPr txBox="1">
          <a:spLocks noChangeArrowheads="1"/>
        </xdr:cNvSpPr>
      </xdr:nvSpPr>
      <xdr:spPr bwMode="auto">
        <a:xfrm>
          <a:off x="6648450" y="683133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24</xdr:row>
      <xdr:rowOff>9525</xdr:rowOff>
    </xdr:from>
    <xdr:to>
      <xdr:col>12</xdr:col>
      <xdr:colOff>0</xdr:colOff>
      <xdr:row>25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7AB6C7EA-7F41-4B8B-9CF5-25C8B8E65409}"/>
            </a:ext>
          </a:extLst>
        </xdr:cNvPr>
        <xdr:cNvSpPr txBox="1">
          <a:spLocks noChangeArrowheads="1"/>
        </xdr:cNvSpPr>
      </xdr:nvSpPr>
      <xdr:spPr bwMode="auto">
        <a:xfrm>
          <a:off x="6648450" y="7115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11430</xdr:rowOff>
    </xdr:from>
    <xdr:to>
      <xdr:col>12</xdr:col>
      <xdr:colOff>0</xdr:colOff>
      <xdr:row>32</xdr:row>
      <xdr:rowOff>11430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AE5A7ADA-3AD1-4919-8490-A5D34D0D167E}"/>
            </a:ext>
          </a:extLst>
        </xdr:cNvPr>
        <xdr:cNvSpPr txBox="1">
          <a:spLocks noChangeArrowheads="1"/>
        </xdr:cNvSpPr>
      </xdr:nvSpPr>
      <xdr:spPr bwMode="auto">
        <a:xfrm>
          <a:off x="6648450" y="8260080"/>
          <a:ext cx="0" cy="1143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4062C076-EDF1-4028-B0DE-679764F07DBB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C158DFF3-41C4-4DBD-ADC0-3C6E15C28276}"/>
            </a:ext>
          </a:extLst>
        </xdr:cNvPr>
        <xdr:cNvSpPr txBox="1">
          <a:spLocks noChangeArrowheads="1"/>
        </xdr:cNvSpPr>
      </xdr:nvSpPr>
      <xdr:spPr bwMode="auto">
        <a:xfrm>
          <a:off x="6648450" y="7972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9525</xdr:rowOff>
    </xdr:from>
    <xdr:to>
      <xdr:col>12</xdr:col>
      <xdr:colOff>0</xdr:colOff>
      <xdr:row>29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9738D478-1155-438A-A41E-37E9E712BD24}"/>
            </a:ext>
          </a:extLst>
        </xdr:cNvPr>
        <xdr:cNvSpPr txBox="1">
          <a:spLocks noChangeArrowheads="1"/>
        </xdr:cNvSpPr>
      </xdr:nvSpPr>
      <xdr:spPr bwMode="auto">
        <a:xfrm>
          <a:off x="6648450" y="8258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3F26D1C5-6571-4E44-A9CA-4F293F062680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D39D8C66-78FF-4F6C-9285-0934DE969CC7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9D7212E-5416-4EAE-B7CA-681FA6E8B9F8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5246A0FD-232A-48D7-B9A4-1008F679D3B0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23</xdr:row>
      <xdr:rowOff>11430</xdr:rowOff>
    </xdr:from>
    <xdr:to>
      <xdr:col>12</xdr:col>
      <xdr:colOff>0</xdr:colOff>
      <xdr:row>24</xdr:row>
      <xdr:rowOff>11430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E394B8A8-FB82-47E9-A729-99AEB8C606B1}"/>
            </a:ext>
          </a:extLst>
        </xdr:cNvPr>
        <xdr:cNvSpPr txBox="1">
          <a:spLocks noChangeArrowheads="1"/>
        </xdr:cNvSpPr>
      </xdr:nvSpPr>
      <xdr:spPr bwMode="auto">
        <a:xfrm>
          <a:off x="6648450" y="6831330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24</xdr:row>
      <xdr:rowOff>9525</xdr:rowOff>
    </xdr:from>
    <xdr:to>
      <xdr:col>12</xdr:col>
      <xdr:colOff>0</xdr:colOff>
      <xdr:row>25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7BB4D95A-9715-4A8A-8BDC-CCD72A62A99E}"/>
            </a:ext>
          </a:extLst>
        </xdr:cNvPr>
        <xdr:cNvSpPr txBox="1">
          <a:spLocks noChangeArrowheads="1"/>
        </xdr:cNvSpPr>
      </xdr:nvSpPr>
      <xdr:spPr bwMode="auto">
        <a:xfrm>
          <a:off x="6648450" y="7115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11430</xdr:rowOff>
    </xdr:from>
    <xdr:to>
      <xdr:col>12</xdr:col>
      <xdr:colOff>0</xdr:colOff>
      <xdr:row>32</xdr:row>
      <xdr:rowOff>11430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7F329954-4A8F-451E-A97A-9A96AA4ABE0C}"/>
            </a:ext>
          </a:extLst>
        </xdr:cNvPr>
        <xdr:cNvSpPr txBox="1">
          <a:spLocks noChangeArrowheads="1"/>
        </xdr:cNvSpPr>
      </xdr:nvSpPr>
      <xdr:spPr bwMode="auto">
        <a:xfrm>
          <a:off x="6648450" y="8260080"/>
          <a:ext cx="0" cy="1143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59AC68C4-A1CB-4C5A-8FB4-6370E7C81B26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27</xdr:row>
      <xdr:rowOff>9525</xdr:rowOff>
    </xdr:from>
    <xdr:to>
      <xdr:col>12</xdr:col>
      <xdr:colOff>0</xdr:colOff>
      <xdr:row>28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33BE43CE-A971-4A63-BB5F-D70F7E5F3B04}"/>
            </a:ext>
          </a:extLst>
        </xdr:cNvPr>
        <xdr:cNvSpPr txBox="1">
          <a:spLocks noChangeArrowheads="1"/>
        </xdr:cNvSpPr>
      </xdr:nvSpPr>
      <xdr:spPr bwMode="auto">
        <a:xfrm>
          <a:off x="6648450" y="79724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28</xdr:row>
      <xdr:rowOff>9525</xdr:rowOff>
    </xdr:from>
    <xdr:to>
      <xdr:col>12</xdr:col>
      <xdr:colOff>0</xdr:colOff>
      <xdr:row>29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1BECA919-6FAE-4CF3-B544-36BED632F5B0}"/>
            </a:ext>
          </a:extLst>
        </xdr:cNvPr>
        <xdr:cNvSpPr txBox="1">
          <a:spLocks noChangeArrowheads="1"/>
        </xdr:cNvSpPr>
      </xdr:nvSpPr>
      <xdr:spPr bwMode="auto">
        <a:xfrm>
          <a:off x="6648450" y="82581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4158AD01-A90E-40A7-893F-DC3BC859ECD1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5D040040-680D-4C4E-8A82-D8A87C8DB9F7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25</xdr:row>
      <xdr:rowOff>9525</xdr:rowOff>
    </xdr:from>
    <xdr:to>
      <xdr:col>12</xdr:col>
      <xdr:colOff>0</xdr:colOff>
      <xdr:row>26</xdr:row>
      <xdr:rowOff>9525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F0A03A9D-7181-417F-8C67-FCE8A69204BA}"/>
            </a:ext>
          </a:extLst>
        </xdr:cNvPr>
        <xdr:cNvSpPr txBox="1">
          <a:spLocks noChangeArrowheads="1"/>
        </xdr:cNvSpPr>
      </xdr:nvSpPr>
      <xdr:spPr bwMode="auto">
        <a:xfrm>
          <a:off x="6648450" y="740092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  <xdr:twoCellAnchor>
    <xdr:from>
      <xdr:col>12</xdr:col>
      <xdr:colOff>0</xdr:colOff>
      <xdr:row>26</xdr:row>
      <xdr:rowOff>9525</xdr:rowOff>
    </xdr:from>
    <xdr:to>
      <xdr:col>12</xdr:col>
      <xdr:colOff>0</xdr:colOff>
      <xdr:row>27</xdr:row>
      <xdr:rowOff>9525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530D8361-2A4D-415D-99CC-3C54D2F5EDD3}"/>
            </a:ext>
          </a:extLst>
        </xdr:cNvPr>
        <xdr:cNvSpPr txBox="1">
          <a:spLocks noChangeArrowheads="1"/>
        </xdr:cNvSpPr>
      </xdr:nvSpPr>
      <xdr:spPr bwMode="auto">
        <a:xfrm>
          <a:off x="6648450" y="7686675"/>
          <a:ext cx="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明朝"/>
            </a:rPr>
            <a:t>専門工事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takako\&#65396;&#65400;&#65406;&#65433;&#65411;&#65438;&#65392;&#65408;\&#26360;&#24335;\&#24037;&#20316;&#21336;&#203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1517;&#35703;&#39178;&#35703;&#23398;&#26657;\&#21517;&#35703;&#65288;&#35519;&#29702;&#12539;&#39135;&#22530;&#65289;\&#20596;&#28317;&#20195;&#2038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niyosi-nago\k-work\&#21336;&#20385;\&#30476;&#21336;\&#21942;&#32341;14&#24180;%2010&#263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336;&#20385;\&#21942;&#32341;13&#24180;10&#263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_SERVER\&#20849;&#26377;\&#21335;&#37096;&#22269;&#36947;\&#31992;&#28288;&#36947;&#36335;&#24314;&#29289;&#31561;&#35519;&#26619;&#31639;&#23450;&#26989;&#21209;&#65288;&#12381;&#12398;9&#65289;\&#24037;&#20316;&#29289;&#31561;\No10&#31435;&#31481;&#2640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ruka\d\&#26494;&#30000;&#12539;&#30566;\&#21205;&#29987;&#35519;&#2661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物調書"/>
      <sheetName val="工Ａ"/>
      <sheetName val="工Ｂ"/>
      <sheetName val="工Ｃ"/>
      <sheetName val="Sheet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2-1"/>
      <sheetName val="代価表2-3"/>
      <sheetName val="代価表13-3"/>
      <sheetName val="代価表13-4.5"/>
      <sheetName val="代価表13-6.7"/>
      <sheetName val="代価表13-8"/>
      <sheetName val="代価表3-1,2"/>
      <sheetName val="代価表3-3,4"/>
      <sheetName val="代価表3-5,6"/>
      <sheetName val="代価表10-1.2"/>
      <sheetName val="側溝代価"/>
      <sheetName val="仕訳 書"/>
      <sheetName val="内訳書"/>
      <sheetName val="代価表18-1.2"/>
      <sheetName val="代価表18-3.4"/>
      <sheetName val="代価表2-1.2"/>
      <sheetName val="代価表20-1,2"/>
      <sheetName val="代価表20-3,4"/>
      <sheetName val="代価表6-7.8"/>
      <sheetName val="代価表13-1"/>
      <sheetName val="代価表13-2"/>
      <sheetName val="代価表19-2,3"/>
      <sheetName val="金建３"/>
      <sheetName val="代価表19-1,2"/>
      <sheetName val="代価表19-3,4"/>
      <sheetName val="労務単価"/>
      <sheetName val="構内舗装"/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仕訳 97"/>
      <sheetName val="諸経費97"/>
      <sheetName val="仕訳97-1"/>
      <sheetName val="金建"/>
      <sheetName val="ｺﾝｸﾘｰﾄ"/>
      <sheetName val="土工代価"/>
      <sheetName val="ﾙ-ﾌﾄﾞﾚｲﾝ代価 "/>
      <sheetName val="木工代価 "/>
      <sheetName val="木製建具代価 "/>
      <sheetName val="内外装代価 "/>
      <sheetName val="Ｕ形側溝代価"/>
      <sheetName val="側溝蓋代価"/>
      <sheetName val="集水桝代価"/>
      <sheetName val="縁石代価"/>
      <sheetName val="外構境界ﾌﾞﾛｯｸ代価"/>
      <sheetName val="外構コン打設手間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労務"/>
      <sheetName val="資材"/>
      <sheetName val="建築"/>
      <sheetName val="営繕14年 10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労務"/>
      <sheetName val="資材"/>
      <sheetName val="建築"/>
      <sheetName val="営繕13年10月"/>
      <sheetName val="内訳書"/>
      <sheetName val="盤労務算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調書 "/>
      <sheetName val="工作物調書"/>
      <sheetName val="立竹木調書"/>
      <sheetName val="動産調書"/>
      <sheetName val="単価表"/>
      <sheetName val="根回単価抽出"/>
      <sheetName val="樹高単価抽出"/>
      <sheetName val="索引表"/>
      <sheetName val="五十音"/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RC.CB)"/>
      <sheetName val="躯体"/>
      <sheetName val="外部床"/>
      <sheetName val="外部壁"/>
      <sheetName val="外部天井"/>
      <sheetName val="内部床"/>
      <sheetName val="内部壁"/>
      <sheetName val="内部天井"/>
      <sheetName val="解体"/>
      <sheetName val="発生材"/>
      <sheetName val="統計表(RC.CB)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集計表"/>
      <sheetName val="動産(m3)"/>
      <sheetName val="動産 (m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showZeros="0" tabSelected="1" view="pageBreakPreview" zoomScaleNormal="75" zoomScaleSheetLayoutView="100" workbookViewId="0">
      <selection activeCell="F3" sqref="F3"/>
    </sheetView>
  </sheetViews>
  <sheetFormatPr defaultColWidth="7" defaultRowHeight="11.25"/>
  <cols>
    <col min="1" max="1" width="2.125" style="1" customWidth="1"/>
    <col min="2" max="2" width="2.875" style="83" customWidth="1"/>
    <col min="3" max="3" width="1.375" style="1" customWidth="1"/>
    <col min="4" max="4" width="12" style="1" customWidth="1"/>
    <col min="5" max="5" width="2.875" style="1" customWidth="1"/>
    <col min="6" max="6" width="12.125" style="1" customWidth="1"/>
    <col min="7" max="7" width="23.375" style="1" customWidth="1"/>
    <col min="8" max="8" width="8.625" style="1" customWidth="1"/>
    <col min="9" max="9" width="14.5" style="1" customWidth="1"/>
    <col min="10" max="10" width="3.125" style="1" customWidth="1"/>
    <col min="11" max="12" width="2.125" style="1" customWidth="1"/>
    <col min="13" max="14" width="7" style="1"/>
    <col min="15" max="15" width="10" style="1" customWidth="1"/>
    <col min="16" max="16" width="8.875" style="1" customWidth="1"/>
    <col min="17" max="17" width="7" style="1"/>
    <col min="18" max="18" width="8" style="1" customWidth="1"/>
    <col min="19" max="19" width="7.25" style="1" customWidth="1"/>
    <col min="20" max="20" width="6.75" style="1" customWidth="1"/>
    <col min="21" max="21" width="5.875" style="1" customWidth="1"/>
    <col min="22" max="22" width="6.375" style="1" customWidth="1"/>
    <col min="23" max="23" width="6.5" style="1" customWidth="1"/>
    <col min="24" max="16384" width="7" style="1"/>
  </cols>
  <sheetData>
    <row r="1" spans="1:18" ht="30.75" customHeight="1">
      <c r="A1" s="82"/>
      <c r="B1" s="81"/>
      <c r="C1" s="80"/>
      <c r="D1" s="80"/>
      <c r="E1" s="80"/>
      <c r="F1" s="80"/>
      <c r="G1" s="80"/>
      <c r="H1" s="80"/>
      <c r="I1" s="80"/>
      <c r="J1" s="80"/>
      <c r="K1" s="79"/>
      <c r="L1" s="4"/>
    </row>
    <row r="2" spans="1:18" s="76" customFormat="1" ht="30.75" customHeight="1">
      <c r="A2" s="78"/>
      <c r="B2" s="89" t="s">
        <v>23</v>
      </c>
      <c r="C2" s="89"/>
      <c r="D2" s="89"/>
      <c r="E2" s="89"/>
      <c r="F2" s="89"/>
      <c r="G2" s="89"/>
      <c r="H2" s="89"/>
      <c r="I2" s="89"/>
      <c r="J2" s="89"/>
      <c r="K2" s="90"/>
      <c r="L2" s="77"/>
      <c r="M2" s="1"/>
      <c r="N2" s="1"/>
      <c r="O2" s="1"/>
      <c r="P2" s="1"/>
      <c r="Q2" s="1"/>
      <c r="R2" s="1"/>
    </row>
    <row r="3" spans="1:18" ht="27.75" customHeight="1">
      <c r="A3" s="18"/>
      <c r="B3" s="65"/>
      <c r="C3" s="71"/>
      <c r="D3" s="73" t="s">
        <v>22</v>
      </c>
      <c r="E3" s="71"/>
      <c r="F3" s="75" t="str">
        <f>+O3</f>
        <v>渡嘉敷村空き家活用整備事業</v>
      </c>
      <c r="G3" s="71"/>
      <c r="H3" s="71"/>
      <c r="I3" s="71"/>
      <c r="J3" s="63"/>
      <c r="K3" s="11"/>
      <c r="O3" s="1" t="s">
        <v>24</v>
      </c>
    </row>
    <row r="4" spans="1:18" ht="27" customHeight="1">
      <c r="A4" s="18"/>
      <c r="B4" s="65"/>
      <c r="C4" s="71"/>
      <c r="D4" s="73" t="s">
        <v>21</v>
      </c>
      <c r="E4" s="71"/>
      <c r="F4" s="75" t="str">
        <f>O4</f>
        <v>ＣＢ瓦葺き　平屋建</v>
      </c>
      <c r="G4" s="71"/>
      <c r="H4" s="71"/>
      <c r="I4" s="71"/>
      <c r="J4" s="63"/>
      <c r="K4" s="11"/>
      <c r="O4" s="1" t="s">
        <v>25</v>
      </c>
    </row>
    <row r="5" spans="1:18" ht="27" customHeight="1">
      <c r="A5" s="18"/>
      <c r="B5" s="65"/>
      <c r="C5" s="71"/>
      <c r="D5" s="73" t="s">
        <v>20</v>
      </c>
      <c r="E5" s="71"/>
      <c r="F5" s="74" t="str">
        <f>O5</f>
        <v>82.82　㎡</v>
      </c>
      <c r="G5" s="84"/>
      <c r="H5" s="71"/>
      <c r="I5" s="71"/>
      <c r="J5" s="63"/>
      <c r="K5" s="11"/>
      <c r="O5" s="1" t="s">
        <v>26</v>
      </c>
    </row>
    <row r="6" spans="1:18" ht="27" customHeight="1">
      <c r="A6" s="18"/>
      <c r="B6" s="65"/>
      <c r="C6" s="71"/>
      <c r="D6" s="73" t="s">
        <v>32</v>
      </c>
      <c r="E6" s="72" t="s">
        <v>18</v>
      </c>
      <c r="F6" s="91">
        <f>ROUND(G34,-3)</f>
        <v>0</v>
      </c>
      <c r="G6" s="91"/>
      <c r="H6" s="71"/>
      <c r="I6" s="71"/>
      <c r="J6" s="63"/>
      <c r="K6" s="11"/>
    </row>
    <row r="7" spans="1:18" ht="18.95" customHeight="1">
      <c r="A7" s="18"/>
      <c r="B7" s="65"/>
      <c r="C7" s="63"/>
      <c r="D7" s="63"/>
      <c r="E7" s="63"/>
      <c r="F7" s="70"/>
      <c r="G7" s="63"/>
      <c r="H7" s="63"/>
      <c r="I7" s="63"/>
      <c r="J7" s="63"/>
      <c r="K7" s="11"/>
    </row>
    <row r="8" spans="1:18" s="66" customFormat="1" ht="18.95" customHeight="1">
      <c r="A8" s="69"/>
      <c r="B8" s="92" t="s">
        <v>17</v>
      </c>
      <c r="C8" s="92"/>
      <c r="D8" s="92"/>
      <c r="E8" s="92"/>
      <c r="F8" s="92"/>
      <c r="G8" s="92"/>
      <c r="H8" s="92"/>
      <c r="I8" s="92"/>
      <c r="J8" s="92"/>
      <c r="K8" s="68"/>
      <c r="L8" s="67"/>
      <c r="M8" s="1"/>
      <c r="N8" s="1"/>
      <c r="O8" s="1"/>
      <c r="P8" s="1"/>
      <c r="Q8" s="1"/>
      <c r="R8" s="1"/>
    </row>
    <row r="9" spans="1:18" ht="14.25">
      <c r="A9" s="18"/>
      <c r="B9" s="65"/>
      <c r="C9" s="63"/>
      <c r="D9" s="63"/>
      <c r="E9" s="63"/>
      <c r="F9" s="63"/>
      <c r="G9" s="63"/>
      <c r="H9" s="64"/>
      <c r="I9" s="63"/>
      <c r="J9" s="63"/>
      <c r="K9" s="11"/>
    </row>
    <row r="10" spans="1:18" s="57" customFormat="1" ht="22.5" customHeight="1">
      <c r="A10" s="62"/>
      <c r="B10" s="61" t="s">
        <v>16</v>
      </c>
      <c r="C10" s="93" t="s">
        <v>15</v>
      </c>
      <c r="D10" s="94"/>
      <c r="E10" s="94"/>
      <c r="F10" s="95"/>
      <c r="G10" s="60" t="s">
        <v>14</v>
      </c>
      <c r="H10" s="59" t="s">
        <v>13</v>
      </c>
      <c r="I10" s="96" t="s">
        <v>12</v>
      </c>
      <c r="J10" s="97"/>
      <c r="K10" s="58"/>
      <c r="M10" s="1"/>
      <c r="N10" s="1"/>
      <c r="O10" s="1"/>
      <c r="P10" s="1"/>
      <c r="Q10" s="1"/>
      <c r="R10" s="1"/>
    </row>
    <row r="11" spans="1:18" ht="22.5" customHeight="1">
      <c r="A11" s="18"/>
      <c r="B11" s="56">
        <v>1</v>
      </c>
      <c r="C11" s="26"/>
      <c r="D11" s="36" t="s">
        <v>11</v>
      </c>
      <c r="E11" s="26"/>
      <c r="F11" s="26"/>
      <c r="G11" s="43">
        <f>総括建築!$F$6</f>
        <v>0</v>
      </c>
      <c r="H11" s="34" t="s">
        <v>9</v>
      </c>
      <c r="I11" s="55" t="s">
        <v>10</v>
      </c>
      <c r="J11" s="19"/>
      <c r="K11" s="54"/>
    </row>
    <row r="12" spans="1:18" ht="22.5" customHeight="1">
      <c r="A12" s="53"/>
      <c r="B12" s="24"/>
      <c r="C12" s="26"/>
      <c r="D12" s="36"/>
      <c r="E12" s="26"/>
      <c r="F12" s="26"/>
      <c r="G12" s="43"/>
      <c r="H12" s="34"/>
      <c r="I12" s="20"/>
      <c r="J12" s="19"/>
      <c r="K12" s="11"/>
    </row>
    <row r="13" spans="1:18" ht="22.5" customHeight="1">
      <c r="A13" s="18"/>
      <c r="B13" s="24">
        <v>2</v>
      </c>
      <c r="C13" s="26"/>
      <c r="D13" s="36" t="s">
        <v>31</v>
      </c>
      <c r="E13" s="26"/>
      <c r="F13" s="26"/>
      <c r="G13" s="43">
        <f>総括電気!$F$6</f>
        <v>0</v>
      </c>
      <c r="H13" s="34" t="s">
        <v>9</v>
      </c>
      <c r="I13" s="20"/>
      <c r="J13" s="19"/>
      <c r="K13" s="11"/>
    </row>
    <row r="14" spans="1:18" ht="22.5" customHeight="1">
      <c r="A14" s="18"/>
      <c r="B14" s="24"/>
      <c r="C14" s="26"/>
      <c r="D14" s="36"/>
      <c r="E14" s="39"/>
      <c r="F14" s="26"/>
      <c r="G14" s="43"/>
      <c r="H14" s="21"/>
      <c r="I14" s="20"/>
      <c r="J14" s="19"/>
      <c r="K14" s="11"/>
    </row>
    <row r="15" spans="1:18" ht="22.5" customHeight="1">
      <c r="A15" s="18"/>
      <c r="B15" s="24">
        <v>3</v>
      </c>
      <c r="C15" s="26"/>
      <c r="D15" s="36" t="s">
        <v>30</v>
      </c>
      <c r="E15" s="26"/>
      <c r="F15" s="26"/>
      <c r="G15" s="43">
        <f>総括機械!$F$6</f>
        <v>0</v>
      </c>
      <c r="H15" s="34" t="s">
        <v>9</v>
      </c>
      <c r="I15" s="20"/>
      <c r="J15" s="19"/>
      <c r="K15" s="11"/>
    </row>
    <row r="16" spans="1:18" ht="22.5" customHeight="1">
      <c r="A16" s="18"/>
      <c r="B16" s="24"/>
      <c r="C16" s="26"/>
      <c r="D16" s="36"/>
      <c r="E16" s="26"/>
      <c r="F16" s="26"/>
      <c r="G16" s="43"/>
      <c r="H16" s="21"/>
      <c r="I16" s="20"/>
      <c r="J16" s="19"/>
      <c r="K16" s="11"/>
    </row>
    <row r="17" spans="1:23" ht="22.5" customHeight="1">
      <c r="A17" s="53"/>
      <c r="B17" s="24"/>
      <c r="C17" s="26"/>
      <c r="D17" s="52"/>
      <c r="E17" s="26"/>
      <c r="F17" s="26"/>
      <c r="G17" s="43"/>
      <c r="H17" s="21"/>
      <c r="I17" s="20"/>
      <c r="J17" s="19"/>
      <c r="K17" s="11"/>
      <c r="R17" s="85"/>
      <c r="S17" s="85"/>
      <c r="T17" s="85"/>
      <c r="U17" s="85"/>
      <c r="V17" s="85"/>
      <c r="W17" s="85"/>
    </row>
    <row r="18" spans="1:23" ht="22.5" customHeight="1">
      <c r="A18" s="18"/>
      <c r="B18" s="24"/>
      <c r="C18" s="26"/>
      <c r="D18" s="36"/>
      <c r="E18" s="26"/>
      <c r="F18" s="26"/>
      <c r="G18" s="43"/>
      <c r="H18" s="21"/>
      <c r="I18" s="20"/>
      <c r="J18" s="19"/>
      <c r="K18" s="11"/>
      <c r="O18" s="83"/>
      <c r="P18" s="83"/>
      <c r="R18" s="83"/>
      <c r="S18" s="83"/>
      <c r="T18" s="83"/>
      <c r="U18" s="83"/>
      <c r="V18" s="83"/>
      <c r="W18" s="83"/>
    </row>
    <row r="19" spans="1:23" ht="22.5" customHeight="1">
      <c r="A19" s="18"/>
      <c r="B19" s="24"/>
      <c r="C19" s="26"/>
      <c r="D19" s="36"/>
      <c r="E19" s="26"/>
      <c r="F19" s="26"/>
      <c r="G19" s="43"/>
      <c r="H19" s="51"/>
      <c r="I19" s="20"/>
      <c r="J19" s="19"/>
      <c r="K19" s="11"/>
      <c r="O19" s="50"/>
      <c r="P19" s="49"/>
      <c r="R19" s="41"/>
      <c r="S19" s="41"/>
      <c r="T19" s="41"/>
      <c r="U19" s="41"/>
      <c r="V19" s="41"/>
      <c r="W19" s="41"/>
    </row>
    <row r="20" spans="1:23" ht="22.5" customHeight="1">
      <c r="A20" s="18"/>
      <c r="B20" s="24"/>
      <c r="C20" s="26"/>
      <c r="D20" s="36"/>
      <c r="E20" s="26"/>
      <c r="F20" s="26"/>
      <c r="G20" s="43"/>
      <c r="H20" s="51"/>
      <c r="I20" s="20"/>
      <c r="J20" s="19"/>
      <c r="K20" s="11"/>
      <c r="O20" s="50"/>
      <c r="P20" s="49"/>
      <c r="R20" s="41"/>
      <c r="S20" s="41"/>
      <c r="T20" s="41"/>
      <c r="U20" s="41"/>
      <c r="V20" s="41"/>
      <c r="W20" s="41"/>
    </row>
    <row r="21" spans="1:23" ht="22.5" customHeight="1">
      <c r="A21" s="18"/>
      <c r="B21" s="24"/>
      <c r="C21" s="26"/>
      <c r="D21" s="36"/>
      <c r="E21" s="26"/>
      <c r="F21" s="26"/>
      <c r="G21" s="43"/>
      <c r="H21" s="51"/>
      <c r="I21" s="20"/>
      <c r="J21" s="19"/>
      <c r="K21" s="11"/>
      <c r="O21" s="50"/>
      <c r="P21" s="49"/>
      <c r="R21" s="41"/>
      <c r="S21" s="41"/>
      <c r="T21" s="41"/>
      <c r="U21" s="41"/>
      <c r="V21" s="41"/>
      <c r="W21" s="41"/>
    </row>
    <row r="22" spans="1:23" ht="22.5" customHeight="1">
      <c r="A22" s="18"/>
      <c r="B22" s="24"/>
      <c r="C22" s="26"/>
      <c r="D22" s="36"/>
      <c r="E22" s="26"/>
      <c r="F22" s="26"/>
      <c r="G22" s="43"/>
      <c r="H22" s="21"/>
      <c r="I22" s="20"/>
      <c r="J22" s="19"/>
      <c r="K22" s="11"/>
      <c r="R22" s="41"/>
      <c r="S22" s="41"/>
      <c r="T22" s="41"/>
      <c r="U22" s="41"/>
      <c r="V22" s="41"/>
      <c r="W22" s="41"/>
    </row>
    <row r="23" spans="1:23" ht="22.5" customHeight="1">
      <c r="A23" s="18"/>
      <c r="B23" s="24"/>
      <c r="C23" s="26"/>
      <c r="D23" s="48"/>
      <c r="E23" s="26"/>
      <c r="F23" s="26"/>
      <c r="G23" s="43"/>
      <c r="H23" s="21"/>
      <c r="I23" s="20"/>
      <c r="J23" s="19"/>
      <c r="K23" s="11"/>
      <c r="O23" s="47"/>
      <c r="Q23" s="83"/>
      <c r="R23" s="41"/>
      <c r="S23" s="41"/>
      <c r="T23" s="41"/>
      <c r="U23" s="41"/>
      <c r="V23" s="41"/>
      <c r="W23" s="41"/>
    </row>
    <row r="24" spans="1:23" ht="22.5" customHeight="1">
      <c r="A24" s="18"/>
      <c r="B24" s="24"/>
      <c r="C24" s="26"/>
      <c r="D24" s="36"/>
      <c r="E24" s="26"/>
      <c r="F24" s="26"/>
      <c r="G24" s="46"/>
      <c r="H24" s="21"/>
      <c r="I24" s="20"/>
      <c r="J24" s="19"/>
      <c r="K24" s="11"/>
      <c r="O24" s="44"/>
      <c r="R24" s="45"/>
      <c r="S24" s="45"/>
      <c r="T24" s="45"/>
      <c r="U24" s="45"/>
      <c r="V24" s="45"/>
      <c r="W24" s="41"/>
    </row>
    <row r="25" spans="1:23" ht="22.5" customHeight="1">
      <c r="A25" s="18"/>
      <c r="B25" s="24"/>
      <c r="C25" s="26"/>
      <c r="D25" s="36"/>
      <c r="E25" s="26"/>
      <c r="F25" s="26"/>
      <c r="G25" s="25"/>
      <c r="H25" s="21"/>
      <c r="I25" s="20"/>
      <c r="J25" s="19"/>
      <c r="K25" s="11"/>
      <c r="O25" s="44"/>
      <c r="R25" s="41"/>
      <c r="S25" s="41"/>
      <c r="T25" s="41"/>
      <c r="U25" s="41"/>
      <c r="V25" s="41"/>
      <c r="W25" s="41"/>
    </row>
    <row r="26" spans="1:23" ht="22.5" customHeight="1">
      <c r="A26" s="18"/>
      <c r="B26" s="24"/>
      <c r="C26" s="26"/>
      <c r="D26" s="36"/>
      <c r="E26" s="26"/>
      <c r="F26" s="28"/>
      <c r="G26" s="43"/>
      <c r="H26" s="34"/>
      <c r="I26" s="42"/>
      <c r="J26" s="19"/>
      <c r="K26" s="11"/>
      <c r="O26" s="37"/>
      <c r="R26" s="41"/>
      <c r="S26" s="41"/>
      <c r="T26" s="41"/>
      <c r="U26" s="41"/>
      <c r="V26" s="41"/>
      <c r="W26" s="41"/>
    </row>
    <row r="27" spans="1:23" ht="22.5" customHeight="1">
      <c r="A27" s="18"/>
      <c r="B27" s="24"/>
      <c r="C27" s="26"/>
      <c r="D27" s="40"/>
      <c r="E27" s="39"/>
      <c r="F27" s="39"/>
      <c r="G27" s="25"/>
      <c r="H27" s="21"/>
      <c r="I27" s="33"/>
      <c r="J27" s="38"/>
      <c r="K27" s="11"/>
      <c r="O27" s="37"/>
    </row>
    <row r="28" spans="1:23" ht="22.5" customHeight="1">
      <c r="A28" s="18"/>
      <c r="B28" s="24"/>
      <c r="C28" s="26"/>
      <c r="D28" s="36"/>
      <c r="E28" s="26"/>
      <c r="F28" s="28"/>
      <c r="G28" s="35"/>
      <c r="H28" s="34"/>
      <c r="I28" s="33"/>
      <c r="J28" s="32"/>
      <c r="K28" s="11"/>
    </row>
    <row r="29" spans="1:23" ht="22.5" customHeight="1">
      <c r="A29" s="18"/>
      <c r="B29" s="30"/>
      <c r="C29" s="29"/>
      <c r="D29" s="29"/>
      <c r="E29" s="26"/>
      <c r="F29" s="28"/>
      <c r="G29" s="25"/>
      <c r="H29" s="21"/>
      <c r="I29" s="31"/>
      <c r="J29" s="19"/>
      <c r="K29" s="11"/>
    </row>
    <row r="30" spans="1:23" ht="22.5" customHeight="1">
      <c r="A30" s="18"/>
      <c r="B30" s="30"/>
      <c r="C30" s="29"/>
      <c r="D30" s="29"/>
      <c r="E30" s="26"/>
      <c r="F30" s="28"/>
      <c r="G30" s="25"/>
      <c r="H30" s="21"/>
      <c r="I30" s="27"/>
      <c r="J30" s="19"/>
      <c r="K30" s="11"/>
    </row>
    <row r="31" spans="1:23" ht="22.5" customHeight="1">
      <c r="A31" s="18"/>
      <c r="B31" s="24"/>
      <c r="C31" s="26"/>
      <c r="D31" s="26"/>
      <c r="E31" s="26"/>
      <c r="F31" s="26"/>
      <c r="G31" s="25"/>
      <c r="H31" s="21"/>
      <c r="I31" s="20"/>
      <c r="J31" s="19"/>
      <c r="K31" s="11"/>
    </row>
    <row r="32" spans="1:23" ht="22.5" customHeight="1">
      <c r="A32" s="18"/>
      <c r="B32" s="24"/>
      <c r="C32" s="26"/>
      <c r="D32" s="26"/>
      <c r="E32" s="26"/>
      <c r="F32" s="26"/>
      <c r="G32" s="25"/>
      <c r="H32" s="21" t="str">
        <f>IF(G32="","",ROUND(G32/$G$34,4))</f>
        <v/>
      </c>
      <c r="I32" s="20"/>
      <c r="J32" s="19"/>
      <c r="K32" s="11"/>
    </row>
    <row r="33" spans="1:16" ht="22.5" customHeight="1">
      <c r="A33" s="18"/>
      <c r="B33" s="24"/>
      <c r="C33" s="23"/>
      <c r="D33" s="23"/>
      <c r="E33" s="23"/>
      <c r="F33" s="23"/>
      <c r="G33" s="22"/>
      <c r="H33" s="21" t="str">
        <f>IF(G33="","",ROUND(G33/$G$34,4))</f>
        <v/>
      </c>
      <c r="I33" s="20"/>
      <c r="J33" s="19"/>
      <c r="K33" s="11"/>
    </row>
    <row r="34" spans="1:16" ht="22.5" customHeight="1">
      <c r="A34" s="18"/>
      <c r="B34" s="17"/>
      <c r="C34" s="16"/>
      <c r="D34" s="86" t="s">
        <v>1</v>
      </c>
      <c r="E34" s="87"/>
      <c r="F34" s="88"/>
      <c r="G34" s="15">
        <f>SUM(G11:G16)</f>
        <v>0</v>
      </c>
      <c r="H34" s="14"/>
      <c r="I34" s="13"/>
      <c r="J34" s="12"/>
      <c r="K34" s="11"/>
      <c r="P34" s="10"/>
    </row>
    <row r="35" spans="1:16" ht="12" customHeight="1">
      <c r="A35" s="9"/>
      <c r="B35" s="8"/>
      <c r="C35" s="7"/>
      <c r="D35" s="7"/>
      <c r="E35" s="7"/>
      <c r="F35" s="7"/>
      <c r="G35" s="7"/>
      <c r="H35" s="6"/>
      <c r="I35" s="6"/>
      <c r="J35" s="6"/>
      <c r="K35" s="5"/>
      <c r="L35" s="4"/>
    </row>
    <row r="36" spans="1:16">
      <c r="A36" s="1" t="s">
        <v>0</v>
      </c>
      <c r="J36" s="3"/>
      <c r="K36" s="3"/>
      <c r="L36" s="3"/>
    </row>
  </sheetData>
  <mergeCells count="9">
    <mergeCell ref="T17:U17"/>
    <mergeCell ref="V17:W17"/>
    <mergeCell ref="D34:F34"/>
    <mergeCell ref="B2:K2"/>
    <mergeCell ref="F6:G6"/>
    <mergeCell ref="B8:J8"/>
    <mergeCell ref="C10:F10"/>
    <mergeCell ref="I10:J10"/>
    <mergeCell ref="R17:S17"/>
  </mergeCells>
  <phoneticPr fontId="3"/>
  <conditionalFormatting sqref="G24">
    <cfRule type="cellIs" dxfId="3" priority="1" stopIfTrue="1" operator="equal">
      <formula>J24</formula>
    </cfRule>
  </conditionalFormatting>
  <printOptions horizontalCentered="1" verticalCentered="1" gridLinesSet="0"/>
  <pageMargins left="0.78740157480314965" right="0.39370078740157483" top="0.59055118110236227" bottom="0.39370078740157483" header="0.39370078740157483" footer="0"/>
  <pageSetup paperSize="9" fitToHeight="0" orientation="portrait" blackAndWhite="1" r:id="rId1"/>
  <headerFooter alignWithMargins="0"/>
  <ignoredErrors>
    <ignoredError sqref="F4:F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showZeros="0" view="pageBreakPreview" zoomScaleNormal="75" zoomScaleSheetLayoutView="100" workbookViewId="0">
      <selection activeCell="O3" sqref="O3:O5"/>
    </sheetView>
  </sheetViews>
  <sheetFormatPr defaultColWidth="7" defaultRowHeight="11.25"/>
  <cols>
    <col min="1" max="1" width="2.125" style="1" customWidth="1"/>
    <col min="2" max="2" width="2.875" style="2" customWidth="1"/>
    <col min="3" max="3" width="1.375" style="1" customWidth="1"/>
    <col min="4" max="4" width="12" style="1" customWidth="1"/>
    <col min="5" max="5" width="2.875" style="1" customWidth="1"/>
    <col min="6" max="6" width="12.125" style="1" customWidth="1"/>
    <col min="7" max="7" width="23.375" style="1" customWidth="1"/>
    <col min="8" max="8" width="8.625" style="1" customWidth="1"/>
    <col min="9" max="9" width="14.5" style="1" customWidth="1"/>
    <col min="10" max="10" width="3.125" style="1" customWidth="1"/>
    <col min="11" max="12" width="2.125" style="1" customWidth="1"/>
    <col min="13" max="14" width="7" style="1"/>
    <col min="15" max="15" width="10" style="1" customWidth="1"/>
    <col min="16" max="16" width="8.875" style="1" customWidth="1"/>
    <col min="17" max="17" width="7" style="1"/>
    <col min="18" max="18" width="8" style="1" customWidth="1"/>
    <col min="19" max="19" width="7.25" style="1" customWidth="1"/>
    <col min="20" max="20" width="6.75" style="1" customWidth="1"/>
    <col min="21" max="21" width="5.875" style="1" customWidth="1"/>
    <col min="22" max="22" width="6.375" style="1" customWidth="1"/>
    <col min="23" max="23" width="6.5" style="1" customWidth="1"/>
    <col min="24" max="16384" width="7" style="1"/>
  </cols>
  <sheetData>
    <row r="1" spans="1:18" ht="30.75" customHeight="1">
      <c r="A1" s="82"/>
      <c r="B1" s="81"/>
      <c r="C1" s="80"/>
      <c r="D1" s="80"/>
      <c r="E1" s="80"/>
      <c r="F1" s="80"/>
      <c r="G1" s="80"/>
      <c r="H1" s="80"/>
      <c r="I1" s="80"/>
      <c r="J1" s="80"/>
      <c r="K1" s="79"/>
      <c r="L1" s="4"/>
    </row>
    <row r="2" spans="1:18" s="76" customFormat="1" ht="30.75" customHeight="1">
      <c r="A2" s="78"/>
      <c r="B2" s="89" t="s">
        <v>23</v>
      </c>
      <c r="C2" s="89"/>
      <c r="D2" s="89"/>
      <c r="E2" s="89"/>
      <c r="F2" s="89"/>
      <c r="G2" s="89"/>
      <c r="H2" s="89"/>
      <c r="I2" s="89"/>
      <c r="J2" s="89"/>
      <c r="K2" s="90"/>
      <c r="L2" s="77"/>
      <c r="M2" s="1"/>
      <c r="N2" s="1"/>
      <c r="O2" s="1"/>
      <c r="P2" s="1"/>
      <c r="Q2" s="1"/>
      <c r="R2" s="1"/>
    </row>
    <row r="3" spans="1:18" ht="27.75" customHeight="1">
      <c r="A3" s="18"/>
      <c r="B3" s="65"/>
      <c r="C3" s="71"/>
      <c r="D3" s="73" t="s">
        <v>22</v>
      </c>
      <c r="E3" s="71"/>
      <c r="F3" s="75" t="str">
        <f>+O3</f>
        <v>渡嘉敷村空き家活用整備事業</v>
      </c>
      <c r="G3" s="71"/>
      <c r="H3" s="71"/>
      <c r="I3" s="71"/>
      <c r="J3" s="63"/>
      <c r="K3" s="11"/>
      <c r="O3" s="1" t="s">
        <v>24</v>
      </c>
    </row>
    <row r="4" spans="1:18" ht="27" customHeight="1">
      <c r="A4" s="18"/>
      <c r="B4" s="65"/>
      <c r="C4" s="71"/>
      <c r="D4" s="73" t="s">
        <v>21</v>
      </c>
      <c r="E4" s="71"/>
      <c r="F4" s="75" t="str">
        <f>O4</f>
        <v>ＣＢ瓦葺き　平屋建</v>
      </c>
      <c r="G4" s="71"/>
      <c r="H4" s="71" t="s">
        <v>27</v>
      </c>
      <c r="I4" s="71"/>
      <c r="J4" s="63"/>
      <c r="K4" s="11"/>
      <c r="O4" s="1" t="s">
        <v>25</v>
      </c>
    </row>
    <row r="5" spans="1:18" ht="27" customHeight="1">
      <c r="A5" s="18"/>
      <c r="B5" s="65"/>
      <c r="C5" s="71"/>
      <c r="D5" s="73" t="s">
        <v>20</v>
      </c>
      <c r="E5" s="71"/>
      <c r="F5" s="74" t="str">
        <f>O5</f>
        <v>82.82　㎡</v>
      </c>
      <c r="G5" s="84"/>
      <c r="H5" s="71"/>
      <c r="I5" s="71"/>
      <c r="J5" s="63"/>
      <c r="K5" s="11"/>
      <c r="O5" s="1" t="s">
        <v>26</v>
      </c>
    </row>
    <row r="6" spans="1:18" ht="27" customHeight="1">
      <c r="A6" s="18"/>
      <c r="B6" s="65"/>
      <c r="C6" s="71"/>
      <c r="D6" s="73" t="s">
        <v>19</v>
      </c>
      <c r="E6" s="72" t="s">
        <v>18</v>
      </c>
      <c r="F6" s="91">
        <f>ROUND(G34,-3)</f>
        <v>0</v>
      </c>
      <c r="G6" s="91"/>
      <c r="H6" s="71"/>
      <c r="I6" s="71"/>
      <c r="J6" s="63"/>
      <c r="K6" s="11"/>
    </row>
    <row r="7" spans="1:18" ht="18.95" customHeight="1">
      <c r="A7" s="18"/>
      <c r="B7" s="65"/>
      <c r="C7" s="63"/>
      <c r="D7" s="63"/>
      <c r="E7" s="63"/>
      <c r="F7" s="70"/>
      <c r="G7" s="63"/>
      <c r="H7" s="63"/>
      <c r="I7" s="63"/>
      <c r="J7" s="63"/>
      <c r="K7" s="11"/>
    </row>
    <row r="8" spans="1:18" s="66" customFormat="1" ht="18.95" customHeight="1">
      <c r="A8" s="69"/>
      <c r="B8" s="92" t="s">
        <v>17</v>
      </c>
      <c r="C8" s="92"/>
      <c r="D8" s="92"/>
      <c r="E8" s="92"/>
      <c r="F8" s="92"/>
      <c r="G8" s="92"/>
      <c r="H8" s="92"/>
      <c r="I8" s="92"/>
      <c r="J8" s="92"/>
      <c r="K8" s="68"/>
      <c r="L8" s="67"/>
      <c r="M8" s="1"/>
      <c r="N8" s="1"/>
      <c r="O8" s="1"/>
      <c r="P8" s="1"/>
      <c r="Q8" s="1"/>
      <c r="R8" s="1"/>
    </row>
    <row r="9" spans="1:18" ht="14.25">
      <c r="A9" s="18"/>
      <c r="B9" s="65"/>
      <c r="C9" s="63"/>
      <c r="D9" s="63"/>
      <c r="E9" s="63"/>
      <c r="F9" s="63"/>
      <c r="G9" s="63"/>
      <c r="H9" s="64"/>
      <c r="I9" s="63"/>
      <c r="J9" s="63"/>
      <c r="K9" s="11"/>
    </row>
    <row r="10" spans="1:18" s="57" customFormat="1" ht="22.5" customHeight="1">
      <c r="A10" s="62"/>
      <c r="B10" s="61" t="s">
        <v>16</v>
      </c>
      <c r="C10" s="93" t="s">
        <v>15</v>
      </c>
      <c r="D10" s="94"/>
      <c r="E10" s="94"/>
      <c r="F10" s="95"/>
      <c r="G10" s="60" t="s">
        <v>14</v>
      </c>
      <c r="H10" s="59" t="s">
        <v>13</v>
      </c>
      <c r="I10" s="96" t="s">
        <v>12</v>
      </c>
      <c r="J10" s="97"/>
      <c r="K10" s="58"/>
      <c r="M10" s="1"/>
      <c r="N10" s="1"/>
      <c r="O10" s="1"/>
      <c r="P10" s="1"/>
      <c r="Q10" s="1"/>
      <c r="R10" s="1"/>
    </row>
    <row r="11" spans="1:18" ht="22.5" customHeight="1">
      <c r="A11" s="18"/>
      <c r="B11" s="56">
        <v>1</v>
      </c>
      <c r="C11" s="26"/>
      <c r="D11" s="36" t="s">
        <v>11</v>
      </c>
      <c r="E11" s="26"/>
      <c r="F11" s="26"/>
      <c r="G11" s="43"/>
      <c r="H11" s="34" t="s">
        <v>9</v>
      </c>
      <c r="I11" s="55" t="s">
        <v>10</v>
      </c>
      <c r="J11" s="19"/>
      <c r="K11" s="54"/>
    </row>
    <row r="12" spans="1:18" ht="22.5" customHeight="1">
      <c r="A12" s="53"/>
      <c r="B12" s="24"/>
      <c r="C12" s="26"/>
      <c r="D12" s="36"/>
      <c r="E12" s="26"/>
      <c r="F12" s="26"/>
      <c r="G12" s="43"/>
      <c r="H12" s="34"/>
      <c r="I12" s="20"/>
      <c r="J12" s="19"/>
      <c r="K12" s="11"/>
    </row>
    <row r="13" spans="1:18" ht="22.5" customHeight="1">
      <c r="A13" s="18"/>
      <c r="B13" s="24"/>
      <c r="C13" s="26"/>
      <c r="D13" s="36"/>
      <c r="E13" s="26"/>
      <c r="F13" s="26"/>
      <c r="G13" s="43"/>
      <c r="H13" s="34"/>
      <c r="I13" s="20"/>
      <c r="J13" s="19"/>
      <c r="K13" s="11"/>
    </row>
    <row r="14" spans="1:18" ht="22.5" customHeight="1">
      <c r="A14" s="18"/>
      <c r="B14" s="24"/>
      <c r="C14" s="26"/>
      <c r="D14" s="36"/>
      <c r="E14" s="39"/>
      <c r="F14" s="26"/>
      <c r="G14" s="43"/>
      <c r="H14" s="21"/>
      <c r="I14" s="20"/>
      <c r="J14" s="19"/>
      <c r="K14" s="11"/>
    </row>
    <row r="15" spans="1:18" ht="22.5" customHeight="1">
      <c r="A15" s="18"/>
      <c r="B15" s="24"/>
      <c r="C15" s="26"/>
      <c r="D15" s="48" t="s">
        <v>4</v>
      </c>
      <c r="E15" s="26"/>
      <c r="F15" s="26"/>
      <c r="G15" s="43">
        <f>SUM(G11:G14)</f>
        <v>0</v>
      </c>
      <c r="H15" s="21"/>
      <c r="I15" s="20"/>
      <c r="J15" s="19"/>
      <c r="K15" s="11"/>
    </row>
    <row r="16" spans="1:18" ht="22.5" customHeight="1">
      <c r="A16" s="18"/>
      <c r="B16" s="24"/>
      <c r="C16" s="26"/>
      <c r="D16" s="36"/>
      <c r="E16" s="26"/>
      <c r="F16" s="26"/>
      <c r="G16" s="43"/>
      <c r="H16" s="21"/>
      <c r="I16" s="20"/>
      <c r="J16" s="19"/>
      <c r="K16" s="11"/>
    </row>
    <row r="17" spans="1:23" ht="22.5" customHeight="1">
      <c r="A17" s="53"/>
      <c r="B17" s="24"/>
      <c r="C17" s="26"/>
      <c r="D17" s="52"/>
      <c r="E17" s="26"/>
      <c r="F17" s="26"/>
      <c r="G17" s="43"/>
      <c r="H17" s="21"/>
      <c r="I17" s="20"/>
      <c r="J17" s="19"/>
      <c r="K17" s="11"/>
      <c r="R17" s="85"/>
      <c r="S17" s="85"/>
      <c r="T17" s="85"/>
      <c r="U17" s="85"/>
      <c r="V17" s="85"/>
      <c r="W17" s="85"/>
    </row>
    <row r="18" spans="1:23" ht="22.5" customHeight="1">
      <c r="A18" s="18"/>
      <c r="B18" s="24"/>
      <c r="C18" s="26"/>
      <c r="D18" s="36" t="s">
        <v>8</v>
      </c>
      <c r="E18" s="26"/>
      <c r="F18" s="26"/>
      <c r="G18" s="43"/>
      <c r="H18" s="21"/>
      <c r="I18" s="20"/>
      <c r="J18" s="19"/>
      <c r="K18" s="11"/>
      <c r="O18" s="2"/>
      <c r="P18" s="2"/>
      <c r="R18" s="2"/>
      <c r="S18" s="2"/>
      <c r="T18" s="2"/>
      <c r="U18" s="2"/>
      <c r="V18" s="2"/>
      <c r="W18" s="2"/>
    </row>
    <row r="19" spans="1:23" ht="22.5" customHeight="1">
      <c r="A19" s="18"/>
      <c r="B19" s="24"/>
      <c r="C19" s="26"/>
      <c r="D19" s="36" t="s">
        <v>7</v>
      </c>
      <c r="E19" s="26"/>
      <c r="F19" s="26"/>
      <c r="G19" s="43"/>
      <c r="H19" s="51"/>
      <c r="I19" s="20"/>
      <c r="J19" s="19"/>
      <c r="K19" s="11"/>
      <c r="O19" s="50"/>
      <c r="P19" s="49"/>
      <c r="R19" s="41"/>
      <c r="S19" s="41"/>
      <c r="T19" s="41"/>
      <c r="U19" s="41"/>
      <c r="V19" s="41"/>
      <c r="W19" s="41"/>
    </row>
    <row r="20" spans="1:23" ht="22.5" customHeight="1">
      <c r="A20" s="18"/>
      <c r="B20" s="24"/>
      <c r="C20" s="26"/>
      <c r="D20" s="36" t="s">
        <v>6</v>
      </c>
      <c r="E20" s="26"/>
      <c r="F20" s="26"/>
      <c r="G20" s="43"/>
      <c r="H20" s="51"/>
      <c r="I20" s="20"/>
      <c r="J20" s="19"/>
      <c r="K20" s="11"/>
      <c r="O20" s="50"/>
      <c r="P20" s="49"/>
      <c r="R20" s="41"/>
      <c r="S20" s="41"/>
      <c r="T20" s="41"/>
      <c r="U20" s="41"/>
      <c r="V20" s="41"/>
      <c r="W20" s="41"/>
    </row>
    <row r="21" spans="1:23" ht="22.5" customHeight="1">
      <c r="A21" s="18"/>
      <c r="B21" s="24"/>
      <c r="C21" s="26"/>
      <c r="D21" s="36" t="s">
        <v>5</v>
      </c>
      <c r="E21" s="26"/>
      <c r="F21" s="26"/>
      <c r="G21" s="43"/>
      <c r="H21" s="51"/>
      <c r="I21" s="20"/>
      <c r="J21" s="19"/>
      <c r="K21" s="11"/>
      <c r="O21" s="50"/>
      <c r="P21" s="49"/>
      <c r="R21" s="41"/>
      <c r="S21" s="41"/>
      <c r="T21" s="41"/>
      <c r="U21" s="41"/>
      <c r="V21" s="41"/>
      <c r="W21" s="41"/>
    </row>
    <row r="22" spans="1:23" ht="22.5" customHeight="1">
      <c r="A22" s="18"/>
      <c r="B22" s="24"/>
      <c r="C22" s="26"/>
      <c r="D22" s="36"/>
      <c r="E22" s="26"/>
      <c r="F22" s="26"/>
      <c r="G22" s="43"/>
      <c r="H22" s="21"/>
      <c r="I22" s="20"/>
      <c r="J22" s="19"/>
      <c r="K22" s="11"/>
      <c r="R22" s="41"/>
      <c r="S22" s="41"/>
      <c r="T22" s="41"/>
      <c r="U22" s="41"/>
      <c r="V22" s="41"/>
      <c r="W22" s="41"/>
    </row>
    <row r="23" spans="1:23" ht="22.5" customHeight="1">
      <c r="A23" s="18"/>
      <c r="B23" s="24"/>
      <c r="C23" s="26"/>
      <c r="D23" s="48" t="s">
        <v>4</v>
      </c>
      <c r="E23" s="26"/>
      <c r="F23" s="26"/>
      <c r="G23" s="43">
        <f>SUM(G19:G22)</f>
        <v>0</v>
      </c>
      <c r="H23" s="21"/>
      <c r="I23" s="20"/>
      <c r="J23" s="19"/>
      <c r="K23" s="11"/>
      <c r="O23" s="47"/>
      <c r="Q23" s="2"/>
      <c r="R23" s="41"/>
      <c r="S23" s="41"/>
      <c r="T23" s="41"/>
      <c r="U23" s="41"/>
      <c r="V23" s="41"/>
      <c r="W23" s="41"/>
    </row>
    <row r="24" spans="1:23" ht="22.5" customHeight="1">
      <c r="A24" s="18"/>
      <c r="B24" s="24"/>
      <c r="C24" s="26"/>
      <c r="D24" s="36"/>
      <c r="E24" s="26"/>
      <c r="F24" s="26"/>
      <c r="G24" s="46"/>
      <c r="H24" s="21"/>
      <c r="I24" s="20"/>
      <c r="J24" s="19"/>
      <c r="K24" s="11"/>
      <c r="O24" s="44"/>
      <c r="R24" s="45"/>
      <c r="S24" s="45"/>
      <c r="T24" s="45"/>
      <c r="U24" s="45"/>
      <c r="V24" s="45"/>
      <c r="W24" s="41"/>
    </row>
    <row r="25" spans="1:23" ht="22.5" customHeight="1">
      <c r="A25" s="18"/>
      <c r="B25" s="24"/>
      <c r="C25" s="26"/>
      <c r="D25" s="36"/>
      <c r="E25" s="26"/>
      <c r="F25" s="26"/>
      <c r="G25" s="25"/>
      <c r="H25" s="21"/>
      <c r="I25" s="20"/>
      <c r="J25" s="19"/>
      <c r="K25" s="11"/>
      <c r="O25" s="44"/>
      <c r="R25" s="41"/>
      <c r="S25" s="41"/>
      <c r="T25" s="41"/>
      <c r="U25" s="41"/>
      <c r="V25" s="41"/>
      <c r="W25" s="41"/>
    </row>
    <row r="26" spans="1:23" ht="22.5" customHeight="1">
      <c r="A26" s="18"/>
      <c r="B26" s="24"/>
      <c r="C26" s="26"/>
      <c r="D26" s="36" t="s">
        <v>3</v>
      </c>
      <c r="E26" s="26"/>
      <c r="F26" s="28"/>
      <c r="G26" s="43">
        <f>G15+G23</f>
        <v>0</v>
      </c>
      <c r="H26" s="34"/>
      <c r="I26" s="42"/>
      <c r="J26" s="19"/>
      <c r="K26" s="11"/>
      <c r="O26" s="37"/>
      <c r="R26" s="41"/>
      <c r="S26" s="41"/>
      <c r="T26" s="41"/>
      <c r="U26" s="41"/>
      <c r="V26" s="41"/>
      <c r="W26" s="41"/>
    </row>
    <row r="27" spans="1:23" ht="22.5" customHeight="1">
      <c r="A27" s="18"/>
      <c r="B27" s="24"/>
      <c r="C27" s="26"/>
      <c r="D27" s="40"/>
      <c r="E27" s="39"/>
      <c r="F27" s="39"/>
      <c r="G27" s="25"/>
      <c r="H27" s="21"/>
      <c r="I27" s="33"/>
      <c r="J27" s="38"/>
      <c r="K27" s="11"/>
      <c r="O27" s="37"/>
    </row>
    <row r="28" spans="1:23" ht="22.5" customHeight="1">
      <c r="A28" s="18"/>
      <c r="B28" s="24"/>
      <c r="C28" s="26"/>
      <c r="D28" s="36" t="s">
        <v>2</v>
      </c>
      <c r="E28" s="26"/>
      <c r="F28" s="28"/>
      <c r="G28" s="35">
        <f>ROUNDDOWN(G26*10%,-3)</f>
        <v>0</v>
      </c>
      <c r="H28" s="34"/>
      <c r="I28" s="33"/>
      <c r="J28" s="32"/>
      <c r="K28" s="11"/>
    </row>
    <row r="29" spans="1:23" ht="22.5" customHeight="1">
      <c r="A29" s="18"/>
      <c r="B29" s="30"/>
      <c r="C29" s="29"/>
      <c r="D29" s="29"/>
      <c r="E29" s="26"/>
      <c r="F29" s="28"/>
      <c r="G29" s="25"/>
      <c r="H29" s="21"/>
      <c r="I29" s="31"/>
      <c r="J29" s="19"/>
      <c r="K29" s="11"/>
    </row>
    <row r="30" spans="1:23" ht="22.5" customHeight="1">
      <c r="A30" s="18"/>
      <c r="B30" s="30"/>
      <c r="C30" s="29"/>
      <c r="D30" s="29"/>
      <c r="E30" s="26"/>
      <c r="F30" s="28"/>
      <c r="G30" s="25"/>
      <c r="H30" s="21"/>
      <c r="I30" s="27"/>
      <c r="J30" s="19"/>
      <c r="K30" s="11"/>
    </row>
    <row r="31" spans="1:23" ht="22.5" customHeight="1">
      <c r="A31" s="18"/>
      <c r="B31" s="24"/>
      <c r="C31" s="26"/>
      <c r="D31" s="26"/>
      <c r="E31" s="26"/>
      <c r="F31" s="26"/>
      <c r="G31" s="25"/>
      <c r="H31" s="21"/>
      <c r="I31" s="20"/>
      <c r="J31" s="19"/>
      <c r="K31" s="11"/>
    </row>
    <row r="32" spans="1:23" ht="22.5" customHeight="1">
      <c r="A32" s="18"/>
      <c r="B32" s="24"/>
      <c r="C32" s="26"/>
      <c r="D32" s="26"/>
      <c r="E32" s="26"/>
      <c r="F32" s="26"/>
      <c r="G32" s="25"/>
      <c r="H32" s="21" t="str">
        <f>IF(G32="","",ROUND(G32/$G$34,4))</f>
        <v/>
      </c>
      <c r="I32" s="20"/>
      <c r="J32" s="19"/>
      <c r="K32" s="11"/>
    </row>
    <row r="33" spans="1:16" ht="22.5" customHeight="1">
      <c r="A33" s="18"/>
      <c r="B33" s="24"/>
      <c r="C33" s="23"/>
      <c r="D33" s="23"/>
      <c r="E33" s="23"/>
      <c r="F33" s="23"/>
      <c r="G33" s="22"/>
      <c r="H33" s="21" t="str">
        <f>IF(G33="","",ROUND(G33/$G$34,4))</f>
        <v/>
      </c>
      <c r="I33" s="20"/>
      <c r="J33" s="19"/>
      <c r="K33" s="11"/>
    </row>
    <row r="34" spans="1:16" ht="22.5" customHeight="1">
      <c r="A34" s="18"/>
      <c r="B34" s="17"/>
      <c r="C34" s="16"/>
      <c r="D34" s="86" t="s">
        <v>1</v>
      </c>
      <c r="E34" s="87"/>
      <c r="F34" s="88"/>
      <c r="G34" s="15">
        <f>G26+G28</f>
        <v>0</v>
      </c>
      <c r="H34" s="14"/>
      <c r="I34" s="13"/>
      <c r="J34" s="12"/>
      <c r="K34" s="11"/>
      <c r="P34" s="10"/>
    </row>
    <row r="35" spans="1:16" ht="12" customHeight="1">
      <c r="A35" s="9"/>
      <c r="B35" s="8"/>
      <c r="C35" s="7"/>
      <c r="D35" s="7"/>
      <c r="E35" s="7"/>
      <c r="F35" s="7"/>
      <c r="G35" s="7"/>
      <c r="H35" s="6"/>
      <c r="I35" s="6"/>
      <c r="J35" s="6"/>
      <c r="K35" s="5"/>
      <c r="L35" s="4"/>
    </row>
    <row r="36" spans="1:16">
      <c r="A36" s="1" t="s">
        <v>0</v>
      </c>
      <c r="J36" s="3"/>
      <c r="K36" s="3"/>
      <c r="L36" s="3"/>
    </row>
  </sheetData>
  <mergeCells count="9">
    <mergeCell ref="D34:F34"/>
    <mergeCell ref="R17:S17"/>
    <mergeCell ref="T17:U17"/>
    <mergeCell ref="V17:W17"/>
    <mergeCell ref="B2:K2"/>
    <mergeCell ref="F6:G6"/>
    <mergeCell ref="B8:J8"/>
    <mergeCell ref="C10:F10"/>
    <mergeCell ref="I10:J10"/>
  </mergeCells>
  <phoneticPr fontId="3"/>
  <conditionalFormatting sqref="G24">
    <cfRule type="cellIs" dxfId="2" priority="1" stopIfTrue="1" operator="equal">
      <formula>J24</formula>
    </cfRule>
  </conditionalFormatting>
  <printOptions horizontalCentered="1" verticalCentered="1" gridLinesSet="0"/>
  <pageMargins left="0.78740157480314965" right="0.39370078740157483" top="0.59055118110236227" bottom="0.39370078740157483" header="0.39370078740157483" footer="0"/>
  <pageSetup paperSize="9" fitToHeight="0" orientation="portrait" blackAndWhite="1" r:id="rId1"/>
  <headerFooter alignWithMargins="0"/>
  <ignoredErrors>
    <ignoredError sqref="F3:F5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showZeros="0" view="pageBreakPreview" zoomScaleNormal="75" zoomScaleSheetLayoutView="100" workbookViewId="0">
      <selection activeCell="G16" sqref="G16"/>
    </sheetView>
  </sheetViews>
  <sheetFormatPr defaultColWidth="7" defaultRowHeight="11.25"/>
  <cols>
    <col min="1" max="1" width="2.125" style="1" customWidth="1"/>
    <col min="2" max="2" width="2.875" style="83" customWidth="1"/>
    <col min="3" max="3" width="1.375" style="1" customWidth="1"/>
    <col min="4" max="4" width="12" style="1" customWidth="1"/>
    <col min="5" max="5" width="2.875" style="1" customWidth="1"/>
    <col min="6" max="6" width="12.125" style="1" customWidth="1"/>
    <col min="7" max="7" width="23.375" style="1" customWidth="1"/>
    <col min="8" max="8" width="8.625" style="1" customWidth="1"/>
    <col min="9" max="9" width="14.5" style="1" customWidth="1"/>
    <col min="10" max="10" width="3.125" style="1" customWidth="1"/>
    <col min="11" max="12" width="2.125" style="1" customWidth="1"/>
    <col min="13" max="14" width="7" style="1"/>
    <col min="15" max="15" width="10" style="1" customWidth="1"/>
    <col min="16" max="16" width="8.875" style="1" customWidth="1"/>
    <col min="17" max="17" width="7" style="1"/>
    <col min="18" max="18" width="8" style="1" customWidth="1"/>
    <col min="19" max="19" width="7.25" style="1" customWidth="1"/>
    <col min="20" max="20" width="6.75" style="1" customWidth="1"/>
    <col min="21" max="21" width="5.875" style="1" customWidth="1"/>
    <col min="22" max="22" width="6.375" style="1" customWidth="1"/>
    <col min="23" max="23" width="6.5" style="1" customWidth="1"/>
    <col min="24" max="16384" width="7" style="1"/>
  </cols>
  <sheetData>
    <row r="1" spans="1:18" ht="30.75" customHeight="1">
      <c r="A1" s="82"/>
      <c r="B1" s="81"/>
      <c r="C1" s="80"/>
      <c r="D1" s="80"/>
      <c r="E1" s="80"/>
      <c r="F1" s="80"/>
      <c r="G1" s="80"/>
      <c r="H1" s="80"/>
      <c r="I1" s="80"/>
      <c r="J1" s="80"/>
      <c r="K1" s="79"/>
      <c r="L1" s="4"/>
    </row>
    <row r="2" spans="1:18" s="76" customFormat="1" ht="30.75" customHeight="1">
      <c r="A2" s="78"/>
      <c r="B2" s="89" t="s">
        <v>23</v>
      </c>
      <c r="C2" s="89"/>
      <c r="D2" s="89"/>
      <c r="E2" s="89"/>
      <c r="F2" s="89"/>
      <c r="G2" s="89"/>
      <c r="H2" s="89"/>
      <c r="I2" s="89"/>
      <c r="J2" s="89"/>
      <c r="K2" s="90"/>
      <c r="L2" s="77"/>
      <c r="M2" s="1"/>
      <c r="N2" s="1"/>
      <c r="O2" s="1"/>
      <c r="P2" s="1"/>
      <c r="Q2" s="1"/>
      <c r="R2" s="1"/>
    </row>
    <row r="3" spans="1:18" ht="27.75" customHeight="1">
      <c r="A3" s="18"/>
      <c r="B3" s="65"/>
      <c r="C3" s="71"/>
      <c r="D3" s="73" t="s">
        <v>22</v>
      </c>
      <c r="E3" s="71"/>
      <c r="F3" s="75" t="str">
        <f>+O3</f>
        <v>渡嘉敷村空き家活用整備事業</v>
      </c>
      <c r="G3" s="71"/>
      <c r="H3" s="71"/>
      <c r="I3" s="71"/>
      <c r="J3" s="63"/>
      <c r="K3" s="11"/>
      <c r="O3" s="1" t="s">
        <v>24</v>
      </c>
    </row>
    <row r="4" spans="1:18" ht="27" customHeight="1">
      <c r="A4" s="18"/>
      <c r="B4" s="65"/>
      <c r="C4" s="71"/>
      <c r="D4" s="73" t="s">
        <v>21</v>
      </c>
      <c r="E4" s="71"/>
      <c r="F4" s="75" t="str">
        <f>O4</f>
        <v>ＣＢ瓦葺き　平屋建</v>
      </c>
      <c r="G4" s="71"/>
      <c r="H4" s="71" t="s">
        <v>28</v>
      </c>
      <c r="I4" s="71"/>
      <c r="J4" s="63"/>
      <c r="K4" s="11"/>
      <c r="O4" s="1" t="s">
        <v>25</v>
      </c>
    </row>
    <row r="5" spans="1:18" ht="27" customHeight="1">
      <c r="A5" s="18"/>
      <c r="B5" s="65"/>
      <c r="C5" s="71"/>
      <c r="D5" s="73" t="s">
        <v>20</v>
      </c>
      <c r="E5" s="71"/>
      <c r="F5" s="74" t="str">
        <f>O5</f>
        <v>82.82　㎡</v>
      </c>
      <c r="G5" s="84"/>
      <c r="H5" s="71"/>
      <c r="I5" s="71"/>
      <c r="J5" s="63"/>
      <c r="K5" s="11"/>
      <c r="O5" s="1" t="s">
        <v>26</v>
      </c>
    </row>
    <row r="6" spans="1:18" ht="27" customHeight="1">
      <c r="A6" s="18"/>
      <c r="B6" s="65"/>
      <c r="C6" s="71"/>
      <c r="D6" s="73" t="s">
        <v>19</v>
      </c>
      <c r="E6" s="72" t="s">
        <v>18</v>
      </c>
      <c r="F6" s="91">
        <f>ROUND(G34,-3)</f>
        <v>0</v>
      </c>
      <c r="G6" s="91"/>
      <c r="H6" s="71"/>
      <c r="I6" s="71"/>
      <c r="J6" s="63"/>
      <c r="K6" s="11"/>
    </row>
    <row r="7" spans="1:18" ht="18.95" customHeight="1">
      <c r="A7" s="18"/>
      <c r="B7" s="65"/>
      <c r="C7" s="63"/>
      <c r="D7" s="63"/>
      <c r="E7" s="63"/>
      <c r="F7" s="70"/>
      <c r="G7" s="63"/>
      <c r="H7" s="63"/>
      <c r="I7" s="63"/>
      <c r="J7" s="63"/>
      <c r="K7" s="11"/>
    </row>
    <row r="8" spans="1:18" s="66" customFormat="1" ht="18.95" customHeight="1">
      <c r="A8" s="69"/>
      <c r="B8" s="92" t="s">
        <v>17</v>
      </c>
      <c r="C8" s="92"/>
      <c r="D8" s="92"/>
      <c r="E8" s="92"/>
      <c r="F8" s="92"/>
      <c r="G8" s="92"/>
      <c r="H8" s="92"/>
      <c r="I8" s="92"/>
      <c r="J8" s="92"/>
      <c r="K8" s="68"/>
      <c r="L8" s="67"/>
      <c r="M8" s="1"/>
      <c r="N8" s="1"/>
      <c r="O8" s="1"/>
      <c r="P8" s="1"/>
      <c r="Q8" s="1"/>
      <c r="R8" s="1"/>
    </row>
    <row r="9" spans="1:18" ht="14.25">
      <c r="A9" s="18"/>
      <c r="B9" s="65"/>
      <c r="C9" s="63"/>
      <c r="D9" s="63"/>
      <c r="E9" s="63"/>
      <c r="F9" s="63"/>
      <c r="G9" s="63"/>
      <c r="H9" s="64"/>
      <c r="I9" s="63"/>
      <c r="J9" s="63"/>
      <c r="K9" s="11"/>
    </row>
    <row r="10" spans="1:18" s="57" customFormat="1" ht="22.5" customHeight="1">
      <c r="A10" s="62"/>
      <c r="B10" s="61" t="s">
        <v>16</v>
      </c>
      <c r="C10" s="93" t="s">
        <v>15</v>
      </c>
      <c r="D10" s="94"/>
      <c r="E10" s="94"/>
      <c r="F10" s="95"/>
      <c r="G10" s="60" t="s">
        <v>14</v>
      </c>
      <c r="H10" s="59" t="s">
        <v>13</v>
      </c>
      <c r="I10" s="96" t="s">
        <v>12</v>
      </c>
      <c r="J10" s="97"/>
      <c r="K10" s="58"/>
      <c r="M10" s="1"/>
      <c r="N10" s="1"/>
      <c r="O10" s="1"/>
      <c r="P10" s="1"/>
      <c r="Q10" s="1"/>
      <c r="R10" s="1"/>
    </row>
    <row r="11" spans="1:18" ht="22.5" customHeight="1">
      <c r="A11" s="18"/>
      <c r="B11" s="56">
        <v>2</v>
      </c>
      <c r="C11" s="26"/>
      <c r="D11" s="36" t="s">
        <v>33</v>
      </c>
      <c r="E11" s="26"/>
      <c r="F11" s="26"/>
      <c r="G11" s="43"/>
      <c r="H11" s="34" t="s">
        <v>9</v>
      </c>
      <c r="I11" s="55" t="s">
        <v>10</v>
      </c>
      <c r="J11" s="19"/>
      <c r="K11" s="54"/>
    </row>
    <row r="12" spans="1:18" ht="22.5" customHeight="1">
      <c r="A12" s="53"/>
      <c r="B12" s="24"/>
      <c r="C12" s="26"/>
      <c r="D12" s="36"/>
      <c r="E12" s="26"/>
      <c r="F12" s="26"/>
      <c r="G12" s="43"/>
      <c r="H12" s="34"/>
      <c r="I12" s="20"/>
      <c r="J12" s="19"/>
      <c r="K12" s="11"/>
    </row>
    <row r="13" spans="1:18" ht="22.5" customHeight="1">
      <c r="A13" s="18"/>
      <c r="B13" s="24"/>
      <c r="C13" s="26"/>
      <c r="D13" s="36"/>
      <c r="E13" s="26"/>
      <c r="F13" s="26"/>
      <c r="G13" s="43"/>
      <c r="H13" s="34"/>
      <c r="I13" s="20"/>
      <c r="J13" s="19"/>
      <c r="K13" s="11"/>
    </row>
    <row r="14" spans="1:18" ht="22.5" customHeight="1">
      <c r="A14" s="18"/>
      <c r="B14" s="24"/>
      <c r="C14" s="26"/>
      <c r="D14" s="36"/>
      <c r="E14" s="39"/>
      <c r="F14" s="26"/>
      <c r="G14" s="43"/>
      <c r="H14" s="21"/>
      <c r="I14" s="20"/>
      <c r="J14" s="19"/>
      <c r="K14" s="11"/>
    </row>
    <row r="15" spans="1:18" ht="22.5" customHeight="1">
      <c r="A15" s="18"/>
      <c r="B15" s="24"/>
      <c r="C15" s="26"/>
      <c r="D15" s="48" t="s">
        <v>4</v>
      </c>
      <c r="E15" s="26"/>
      <c r="F15" s="26"/>
      <c r="G15" s="43">
        <f>SUM(G11:G14)</f>
        <v>0</v>
      </c>
      <c r="H15" s="21"/>
      <c r="I15" s="20"/>
      <c r="J15" s="19"/>
      <c r="K15" s="11"/>
    </row>
    <row r="16" spans="1:18" ht="22.5" customHeight="1">
      <c r="A16" s="18"/>
      <c r="B16" s="24"/>
      <c r="C16" s="26"/>
      <c r="D16" s="36"/>
      <c r="E16" s="26"/>
      <c r="F16" s="26"/>
      <c r="G16" s="43"/>
      <c r="H16" s="21"/>
      <c r="I16" s="20"/>
      <c r="J16" s="19"/>
      <c r="K16" s="11"/>
    </row>
    <row r="17" spans="1:23" ht="22.5" customHeight="1">
      <c r="A17" s="53"/>
      <c r="B17" s="24"/>
      <c r="C17" s="26"/>
      <c r="D17" s="52"/>
      <c r="E17" s="26"/>
      <c r="F17" s="26"/>
      <c r="G17" s="43"/>
      <c r="H17" s="21"/>
      <c r="I17" s="20"/>
      <c r="J17" s="19"/>
      <c r="K17" s="11"/>
      <c r="R17" s="85"/>
      <c r="S17" s="85"/>
      <c r="T17" s="85"/>
      <c r="U17" s="85"/>
      <c r="V17" s="85"/>
      <c r="W17" s="85"/>
    </row>
    <row r="18" spans="1:23" ht="22.5" customHeight="1">
      <c r="A18" s="18"/>
      <c r="B18" s="24"/>
      <c r="C18" s="26"/>
      <c r="D18" s="36" t="s">
        <v>8</v>
      </c>
      <c r="E18" s="26"/>
      <c r="F18" s="26"/>
      <c r="G18" s="43"/>
      <c r="H18" s="21"/>
      <c r="I18" s="20"/>
      <c r="J18" s="19"/>
      <c r="K18" s="11"/>
      <c r="O18" s="83"/>
      <c r="P18" s="83"/>
      <c r="R18" s="83"/>
      <c r="S18" s="83"/>
      <c r="T18" s="83"/>
      <c r="U18" s="83"/>
      <c r="V18" s="83"/>
      <c r="W18" s="83"/>
    </row>
    <row r="19" spans="1:23" ht="22.5" customHeight="1">
      <c r="A19" s="18"/>
      <c r="B19" s="24"/>
      <c r="C19" s="26"/>
      <c r="D19" s="36" t="s">
        <v>7</v>
      </c>
      <c r="E19" s="26"/>
      <c r="F19" s="26"/>
      <c r="G19" s="43"/>
      <c r="H19" s="51"/>
      <c r="I19" s="20"/>
      <c r="J19" s="19"/>
      <c r="K19" s="11"/>
      <c r="O19" s="50"/>
      <c r="P19" s="49"/>
      <c r="R19" s="41"/>
      <c r="S19" s="41"/>
      <c r="T19" s="41"/>
      <c r="U19" s="41"/>
      <c r="V19" s="41"/>
      <c r="W19" s="41"/>
    </row>
    <row r="20" spans="1:23" ht="22.5" customHeight="1">
      <c r="A20" s="18"/>
      <c r="B20" s="24"/>
      <c r="C20" s="26"/>
      <c r="D20" s="36" t="s">
        <v>6</v>
      </c>
      <c r="E20" s="26"/>
      <c r="F20" s="26"/>
      <c r="G20" s="43"/>
      <c r="H20" s="51"/>
      <c r="I20" s="20"/>
      <c r="J20" s="19"/>
      <c r="K20" s="11"/>
      <c r="O20" s="50"/>
      <c r="P20" s="49"/>
      <c r="R20" s="41"/>
      <c r="S20" s="41"/>
      <c r="T20" s="41"/>
      <c r="U20" s="41"/>
      <c r="V20" s="41"/>
      <c r="W20" s="41"/>
    </row>
    <row r="21" spans="1:23" ht="22.5" customHeight="1">
      <c r="A21" s="18"/>
      <c r="B21" s="24"/>
      <c r="C21" s="26"/>
      <c r="D21" s="36" t="s">
        <v>5</v>
      </c>
      <c r="E21" s="26"/>
      <c r="F21" s="26"/>
      <c r="G21" s="43"/>
      <c r="H21" s="51"/>
      <c r="I21" s="20"/>
      <c r="J21" s="19"/>
      <c r="K21" s="11"/>
      <c r="O21" s="50"/>
      <c r="P21" s="49"/>
      <c r="R21" s="41"/>
      <c r="S21" s="41"/>
      <c r="T21" s="41"/>
      <c r="U21" s="41"/>
      <c r="V21" s="41"/>
      <c r="W21" s="41"/>
    </row>
    <row r="22" spans="1:23" ht="22.5" customHeight="1">
      <c r="A22" s="18"/>
      <c r="B22" s="24"/>
      <c r="C22" s="26"/>
      <c r="D22" s="36"/>
      <c r="E22" s="26"/>
      <c r="F22" s="26"/>
      <c r="G22" s="43"/>
      <c r="H22" s="21"/>
      <c r="I22" s="20"/>
      <c r="J22" s="19"/>
      <c r="K22" s="11"/>
      <c r="R22" s="41"/>
      <c r="S22" s="41"/>
      <c r="T22" s="41"/>
      <c r="U22" s="41"/>
      <c r="V22" s="41"/>
      <c r="W22" s="41"/>
    </row>
    <row r="23" spans="1:23" ht="22.5" customHeight="1">
      <c r="A23" s="18"/>
      <c r="B23" s="24"/>
      <c r="C23" s="26"/>
      <c r="D23" s="48" t="s">
        <v>4</v>
      </c>
      <c r="E23" s="26"/>
      <c r="F23" s="26"/>
      <c r="G23" s="43">
        <f>SUM(G19:G22)</f>
        <v>0</v>
      </c>
      <c r="H23" s="21"/>
      <c r="I23" s="20"/>
      <c r="J23" s="19"/>
      <c r="K23" s="11"/>
      <c r="O23" s="47"/>
      <c r="Q23" s="83"/>
      <c r="R23" s="41"/>
      <c r="S23" s="41"/>
      <c r="T23" s="41"/>
      <c r="U23" s="41"/>
      <c r="V23" s="41"/>
      <c r="W23" s="41"/>
    </row>
    <row r="24" spans="1:23" ht="22.5" customHeight="1">
      <c r="A24" s="18"/>
      <c r="B24" s="24"/>
      <c r="C24" s="26"/>
      <c r="D24" s="36"/>
      <c r="E24" s="26"/>
      <c r="F24" s="26"/>
      <c r="G24" s="46"/>
      <c r="H24" s="21"/>
      <c r="I24" s="20"/>
      <c r="J24" s="19"/>
      <c r="K24" s="11"/>
      <c r="O24" s="44"/>
      <c r="R24" s="45"/>
      <c r="S24" s="45"/>
      <c r="T24" s="45"/>
      <c r="U24" s="45"/>
      <c r="V24" s="45"/>
      <c r="W24" s="41"/>
    </row>
    <row r="25" spans="1:23" ht="22.5" customHeight="1">
      <c r="A25" s="18"/>
      <c r="B25" s="24"/>
      <c r="C25" s="26"/>
      <c r="D25" s="36"/>
      <c r="E25" s="26"/>
      <c r="F25" s="26"/>
      <c r="G25" s="25"/>
      <c r="H25" s="21"/>
      <c r="I25" s="20"/>
      <c r="J25" s="19"/>
      <c r="K25" s="11"/>
      <c r="O25" s="44"/>
      <c r="R25" s="41"/>
      <c r="S25" s="41"/>
      <c r="T25" s="41"/>
      <c r="U25" s="41"/>
      <c r="V25" s="41"/>
      <c r="W25" s="41"/>
    </row>
    <row r="26" spans="1:23" ht="22.5" customHeight="1">
      <c r="A26" s="18"/>
      <c r="B26" s="24"/>
      <c r="C26" s="26"/>
      <c r="D26" s="36" t="s">
        <v>3</v>
      </c>
      <c r="E26" s="26"/>
      <c r="F26" s="28"/>
      <c r="G26" s="43">
        <f>G15+G23</f>
        <v>0</v>
      </c>
      <c r="H26" s="34"/>
      <c r="I26" s="42"/>
      <c r="J26" s="19"/>
      <c r="K26" s="11"/>
      <c r="O26" s="37"/>
      <c r="R26" s="41"/>
      <c r="S26" s="41"/>
      <c r="T26" s="41"/>
      <c r="U26" s="41"/>
      <c r="V26" s="41"/>
      <c r="W26" s="41"/>
    </row>
    <row r="27" spans="1:23" ht="22.5" customHeight="1">
      <c r="A27" s="18"/>
      <c r="B27" s="24"/>
      <c r="C27" s="26"/>
      <c r="D27" s="40"/>
      <c r="E27" s="39"/>
      <c r="F27" s="39"/>
      <c r="G27" s="25"/>
      <c r="H27" s="21"/>
      <c r="I27" s="33"/>
      <c r="J27" s="38"/>
      <c r="K27" s="11"/>
      <c r="O27" s="37"/>
    </row>
    <row r="28" spans="1:23" ht="22.5" customHeight="1">
      <c r="A28" s="18"/>
      <c r="B28" s="24"/>
      <c r="C28" s="26"/>
      <c r="D28" s="36" t="s">
        <v>2</v>
      </c>
      <c r="E28" s="26"/>
      <c r="F28" s="28"/>
      <c r="G28" s="35">
        <f>ROUNDDOWN(G26*10%,0)</f>
        <v>0</v>
      </c>
      <c r="H28" s="34"/>
      <c r="I28" s="33"/>
      <c r="J28" s="32"/>
      <c r="K28" s="11"/>
    </row>
    <row r="29" spans="1:23" ht="22.5" customHeight="1">
      <c r="A29" s="18"/>
      <c r="B29" s="30"/>
      <c r="C29" s="29"/>
      <c r="D29" s="29"/>
      <c r="E29" s="26"/>
      <c r="F29" s="28"/>
      <c r="G29" s="25"/>
      <c r="H29" s="21"/>
      <c r="I29" s="31"/>
      <c r="J29" s="19"/>
      <c r="K29" s="11"/>
    </row>
    <row r="30" spans="1:23" ht="22.5" customHeight="1">
      <c r="A30" s="18"/>
      <c r="B30" s="30"/>
      <c r="C30" s="29"/>
      <c r="D30" s="29"/>
      <c r="E30" s="26"/>
      <c r="F30" s="28"/>
      <c r="G30" s="25"/>
      <c r="H30" s="21"/>
      <c r="I30" s="27"/>
      <c r="J30" s="19"/>
      <c r="K30" s="11"/>
    </row>
    <row r="31" spans="1:23" ht="22.5" customHeight="1">
      <c r="A31" s="18"/>
      <c r="B31" s="24"/>
      <c r="C31" s="26"/>
      <c r="D31" s="26"/>
      <c r="E31" s="26"/>
      <c r="F31" s="26"/>
      <c r="G31" s="25"/>
      <c r="H31" s="21"/>
      <c r="I31" s="20"/>
      <c r="J31" s="19"/>
      <c r="K31" s="11"/>
    </row>
    <row r="32" spans="1:23" ht="22.5" customHeight="1">
      <c r="A32" s="18"/>
      <c r="B32" s="24"/>
      <c r="C32" s="26"/>
      <c r="D32" s="26"/>
      <c r="E32" s="26"/>
      <c r="F32" s="26"/>
      <c r="G32" s="25"/>
      <c r="H32" s="21" t="str">
        <f>IF(G32="","",ROUND(G32/$G$34,4))</f>
        <v/>
      </c>
      <c r="I32" s="20"/>
      <c r="J32" s="19"/>
      <c r="K32" s="11"/>
    </row>
    <row r="33" spans="1:16" ht="22.5" customHeight="1">
      <c r="A33" s="18"/>
      <c r="B33" s="24"/>
      <c r="C33" s="23"/>
      <c r="D33" s="23"/>
      <c r="E33" s="23"/>
      <c r="F33" s="23"/>
      <c r="G33" s="22"/>
      <c r="H33" s="21" t="str">
        <f>IF(G33="","",ROUND(G33/$G$34,4))</f>
        <v/>
      </c>
      <c r="I33" s="20"/>
      <c r="J33" s="19"/>
      <c r="K33" s="11"/>
    </row>
    <row r="34" spans="1:16" ht="22.5" customHeight="1">
      <c r="A34" s="18"/>
      <c r="B34" s="17"/>
      <c r="C34" s="16"/>
      <c r="D34" s="86" t="s">
        <v>1</v>
      </c>
      <c r="E34" s="87"/>
      <c r="F34" s="88"/>
      <c r="G34" s="15">
        <f>G26+G28</f>
        <v>0</v>
      </c>
      <c r="H34" s="14"/>
      <c r="I34" s="13"/>
      <c r="J34" s="12"/>
      <c r="K34" s="11"/>
      <c r="P34" s="10"/>
    </row>
    <row r="35" spans="1:16" ht="12" customHeight="1">
      <c r="A35" s="9"/>
      <c r="B35" s="8"/>
      <c r="C35" s="7"/>
      <c r="D35" s="7"/>
      <c r="E35" s="7"/>
      <c r="F35" s="7"/>
      <c r="G35" s="7"/>
      <c r="H35" s="6"/>
      <c r="I35" s="6"/>
      <c r="J35" s="6"/>
      <c r="K35" s="5"/>
      <c r="L35" s="4"/>
    </row>
    <row r="36" spans="1:16">
      <c r="A36" s="1" t="s">
        <v>0</v>
      </c>
      <c r="J36" s="3"/>
      <c r="K36" s="3"/>
      <c r="L36" s="3"/>
    </row>
  </sheetData>
  <mergeCells count="9">
    <mergeCell ref="T17:U17"/>
    <mergeCell ref="V17:W17"/>
    <mergeCell ref="D34:F34"/>
    <mergeCell ref="B2:K2"/>
    <mergeCell ref="F6:G6"/>
    <mergeCell ref="B8:J8"/>
    <mergeCell ref="C10:F10"/>
    <mergeCell ref="I10:J10"/>
    <mergeCell ref="R17:S17"/>
  </mergeCells>
  <phoneticPr fontId="3"/>
  <conditionalFormatting sqref="G24">
    <cfRule type="cellIs" dxfId="1" priority="1" stopIfTrue="1" operator="equal">
      <formula>J24</formula>
    </cfRule>
  </conditionalFormatting>
  <printOptions horizontalCentered="1" verticalCentered="1" gridLinesSet="0"/>
  <pageMargins left="0.78740157480314965" right="0.39370078740157483" top="0.59055118110236227" bottom="0.39370078740157483" header="0.39370078740157483" footer="0"/>
  <pageSetup paperSize="9" fitToHeight="0" orientation="portrait" blackAndWhite="1" r:id="rId1"/>
  <headerFooter alignWithMargins="0"/>
  <ignoredErrors>
    <ignoredError sqref="F3:F5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showZeros="0" view="pageBreakPreview" zoomScaleNormal="75" zoomScaleSheetLayoutView="100" workbookViewId="0">
      <selection activeCell="H15" sqref="H15"/>
    </sheetView>
  </sheetViews>
  <sheetFormatPr defaultColWidth="7" defaultRowHeight="11.25"/>
  <cols>
    <col min="1" max="1" width="2.125" style="1" customWidth="1"/>
    <col min="2" max="2" width="2.875" style="83" customWidth="1"/>
    <col min="3" max="3" width="1.375" style="1" customWidth="1"/>
    <col min="4" max="4" width="12" style="1" customWidth="1"/>
    <col min="5" max="5" width="2.875" style="1" customWidth="1"/>
    <col min="6" max="6" width="12.125" style="1" customWidth="1"/>
    <col min="7" max="7" width="23.375" style="1" customWidth="1"/>
    <col min="8" max="8" width="8.625" style="1" customWidth="1"/>
    <col min="9" max="9" width="14.5" style="1" customWidth="1"/>
    <col min="10" max="10" width="3.125" style="1" customWidth="1"/>
    <col min="11" max="12" width="2.125" style="1" customWidth="1"/>
    <col min="13" max="14" width="7" style="1"/>
    <col min="15" max="15" width="10" style="1" customWidth="1"/>
    <col min="16" max="16" width="8.875" style="1" customWidth="1"/>
    <col min="17" max="17" width="7" style="1"/>
    <col min="18" max="18" width="8" style="1" customWidth="1"/>
    <col min="19" max="19" width="7.25" style="1" customWidth="1"/>
    <col min="20" max="20" width="6.75" style="1" customWidth="1"/>
    <col min="21" max="21" width="5.875" style="1" customWidth="1"/>
    <col min="22" max="22" width="6.375" style="1" customWidth="1"/>
    <col min="23" max="23" width="6.5" style="1" customWidth="1"/>
    <col min="24" max="16384" width="7" style="1"/>
  </cols>
  <sheetData>
    <row r="1" spans="1:18" ht="30.75" customHeight="1">
      <c r="A1" s="82"/>
      <c r="B1" s="81"/>
      <c r="C1" s="80"/>
      <c r="D1" s="80"/>
      <c r="E1" s="80"/>
      <c r="F1" s="80"/>
      <c r="G1" s="80"/>
      <c r="H1" s="80"/>
      <c r="I1" s="80"/>
      <c r="J1" s="80"/>
      <c r="K1" s="79"/>
      <c r="L1" s="4"/>
    </row>
    <row r="2" spans="1:18" s="76" customFormat="1" ht="30.75" customHeight="1">
      <c r="A2" s="78"/>
      <c r="B2" s="89" t="s">
        <v>23</v>
      </c>
      <c r="C2" s="89"/>
      <c r="D2" s="89"/>
      <c r="E2" s="89"/>
      <c r="F2" s="89"/>
      <c r="G2" s="89"/>
      <c r="H2" s="89"/>
      <c r="I2" s="89"/>
      <c r="J2" s="89"/>
      <c r="K2" s="90"/>
      <c r="L2" s="77"/>
      <c r="M2" s="1"/>
      <c r="N2" s="1"/>
      <c r="O2" s="1"/>
      <c r="P2" s="1"/>
      <c r="Q2" s="1"/>
      <c r="R2" s="1"/>
    </row>
    <row r="3" spans="1:18" ht="27.75" customHeight="1">
      <c r="A3" s="18"/>
      <c r="B3" s="65"/>
      <c r="C3" s="71"/>
      <c r="D3" s="73" t="s">
        <v>22</v>
      </c>
      <c r="E3" s="71"/>
      <c r="F3" s="75" t="str">
        <f>+O3</f>
        <v>渡嘉敷村空き家活用整備事業</v>
      </c>
      <c r="G3" s="71"/>
      <c r="H3" s="71"/>
      <c r="I3" s="71"/>
      <c r="J3" s="63"/>
      <c r="K3" s="11"/>
      <c r="O3" s="1" t="s">
        <v>24</v>
      </c>
    </row>
    <row r="4" spans="1:18" ht="27" customHeight="1">
      <c r="A4" s="18"/>
      <c r="B4" s="65"/>
      <c r="C4" s="71"/>
      <c r="D4" s="73" t="s">
        <v>21</v>
      </c>
      <c r="E4" s="71"/>
      <c r="F4" s="75" t="str">
        <f>O4</f>
        <v>ＣＢ瓦葺き　平屋建</v>
      </c>
      <c r="G4" s="71"/>
      <c r="H4" s="71" t="s">
        <v>29</v>
      </c>
      <c r="I4" s="71"/>
      <c r="J4" s="63"/>
      <c r="K4" s="11"/>
      <c r="O4" s="1" t="s">
        <v>25</v>
      </c>
    </row>
    <row r="5" spans="1:18" ht="27" customHeight="1">
      <c r="A5" s="18"/>
      <c r="B5" s="65"/>
      <c r="C5" s="71"/>
      <c r="D5" s="73" t="s">
        <v>20</v>
      </c>
      <c r="E5" s="71"/>
      <c r="F5" s="74" t="str">
        <f>O5</f>
        <v>82.82　㎡</v>
      </c>
      <c r="G5" s="84"/>
      <c r="H5" s="71"/>
      <c r="I5" s="71"/>
      <c r="J5" s="63"/>
      <c r="K5" s="11"/>
      <c r="O5" s="1" t="s">
        <v>26</v>
      </c>
    </row>
    <row r="6" spans="1:18" ht="27" customHeight="1">
      <c r="A6" s="18"/>
      <c r="B6" s="65"/>
      <c r="C6" s="71"/>
      <c r="D6" s="73" t="s">
        <v>19</v>
      </c>
      <c r="E6" s="72" t="s">
        <v>18</v>
      </c>
      <c r="F6" s="91">
        <f>ROUND(G34,-3)</f>
        <v>0</v>
      </c>
      <c r="G6" s="91"/>
      <c r="H6" s="71"/>
      <c r="I6" s="71"/>
      <c r="J6" s="63"/>
      <c r="K6" s="11"/>
    </row>
    <row r="7" spans="1:18" ht="18.95" customHeight="1">
      <c r="A7" s="18"/>
      <c r="B7" s="65"/>
      <c r="C7" s="63"/>
      <c r="D7" s="63"/>
      <c r="E7" s="63"/>
      <c r="F7" s="70"/>
      <c r="G7" s="63"/>
      <c r="H7" s="63"/>
      <c r="I7" s="63"/>
      <c r="J7" s="63"/>
      <c r="K7" s="11"/>
    </row>
    <row r="8" spans="1:18" s="66" customFormat="1" ht="18.95" customHeight="1">
      <c r="A8" s="69"/>
      <c r="B8" s="92" t="s">
        <v>17</v>
      </c>
      <c r="C8" s="92"/>
      <c r="D8" s="92"/>
      <c r="E8" s="92"/>
      <c r="F8" s="92"/>
      <c r="G8" s="92"/>
      <c r="H8" s="92"/>
      <c r="I8" s="92"/>
      <c r="J8" s="92"/>
      <c r="K8" s="68"/>
      <c r="L8" s="67"/>
      <c r="M8" s="1"/>
      <c r="N8" s="1"/>
      <c r="O8" s="1"/>
      <c r="P8" s="1"/>
      <c r="Q8" s="1"/>
      <c r="R8" s="1"/>
    </row>
    <row r="9" spans="1:18" ht="14.25">
      <c r="A9" s="18"/>
      <c r="B9" s="65"/>
      <c r="C9" s="63"/>
      <c r="D9" s="63"/>
      <c r="E9" s="63"/>
      <c r="F9" s="63"/>
      <c r="G9" s="63"/>
      <c r="H9" s="64"/>
      <c r="I9" s="63"/>
      <c r="J9" s="63"/>
      <c r="K9" s="11"/>
    </row>
    <row r="10" spans="1:18" s="57" customFormat="1" ht="22.5" customHeight="1">
      <c r="A10" s="62"/>
      <c r="B10" s="61" t="s">
        <v>16</v>
      </c>
      <c r="C10" s="93" t="s">
        <v>15</v>
      </c>
      <c r="D10" s="94"/>
      <c r="E10" s="94"/>
      <c r="F10" s="95"/>
      <c r="G10" s="60" t="s">
        <v>14</v>
      </c>
      <c r="H10" s="59" t="s">
        <v>13</v>
      </c>
      <c r="I10" s="96" t="s">
        <v>12</v>
      </c>
      <c r="J10" s="97"/>
      <c r="K10" s="58"/>
      <c r="M10" s="1"/>
      <c r="N10" s="1"/>
      <c r="O10" s="1"/>
      <c r="P10" s="1"/>
      <c r="Q10" s="1"/>
      <c r="R10" s="1"/>
    </row>
    <row r="11" spans="1:18" ht="22.5" customHeight="1">
      <c r="A11" s="18"/>
      <c r="B11" s="56">
        <v>3</v>
      </c>
      <c r="C11" s="26"/>
      <c r="D11" s="36" t="s">
        <v>34</v>
      </c>
      <c r="E11" s="26"/>
      <c r="F11" s="26"/>
      <c r="G11" s="43"/>
      <c r="H11" s="34" t="s">
        <v>9</v>
      </c>
      <c r="I11" s="55" t="s">
        <v>10</v>
      </c>
      <c r="J11" s="19"/>
      <c r="K11" s="54"/>
    </row>
    <row r="12" spans="1:18" ht="22.5" customHeight="1">
      <c r="A12" s="53"/>
      <c r="B12" s="24"/>
      <c r="C12" s="26"/>
      <c r="D12" s="36"/>
      <c r="E12" s="26"/>
      <c r="F12" s="26"/>
      <c r="G12" s="43"/>
      <c r="H12" s="34"/>
      <c r="I12" s="20"/>
      <c r="J12" s="19"/>
      <c r="K12" s="11"/>
    </row>
    <row r="13" spans="1:18" ht="22.5" customHeight="1">
      <c r="A13" s="18"/>
      <c r="B13" s="24"/>
      <c r="C13" s="26"/>
      <c r="D13" s="36"/>
      <c r="E13" s="26"/>
      <c r="F13" s="26"/>
      <c r="G13" s="43"/>
      <c r="H13" s="34"/>
      <c r="I13" s="20"/>
      <c r="J13" s="19"/>
      <c r="K13" s="11"/>
    </row>
    <row r="14" spans="1:18" ht="22.5" customHeight="1">
      <c r="A14" s="18"/>
      <c r="B14" s="24"/>
      <c r="C14" s="26"/>
      <c r="D14" s="36"/>
      <c r="E14" s="39"/>
      <c r="F14" s="26"/>
      <c r="G14" s="43"/>
      <c r="H14" s="21"/>
      <c r="I14" s="20"/>
      <c r="J14" s="19"/>
      <c r="K14" s="11"/>
    </row>
    <row r="15" spans="1:18" ht="22.5" customHeight="1">
      <c r="A15" s="18"/>
      <c r="B15" s="24"/>
      <c r="C15" s="26"/>
      <c r="D15" s="48" t="s">
        <v>4</v>
      </c>
      <c r="E15" s="26"/>
      <c r="F15" s="26"/>
      <c r="G15" s="43"/>
      <c r="H15" s="21"/>
      <c r="I15" s="20"/>
      <c r="J15" s="19"/>
      <c r="K15" s="11"/>
    </row>
    <row r="16" spans="1:18" ht="22.5" customHeight="1">
      <c r="A16" s="18"/>
      <c r="B16" s="24"/>
      <c r="C16" s="26"/>
      <c r="D16" s="36"/>
      <c r="E16" s="26"/>
      <c r="F16" s="26"/>
      <c r="G16" s="43"/>
      <c r="H16" s="21"/>
      <c r="I16" s="20"/>
      <c r="J16" s="19"/>
      <c r="K16" s="11"/>
    </row>
    <row r="17" spans="1:23" ht="22.5" customHeight="1">
      <c r="A17" s="53"/>
      <c r="B17" s="24"/>
      <c r="C17" s="26"/>
      <c r="D17" s="52"/>
      <c r="E17" s="26"/>
      <c r="F17" s="26"/>
      <c r="G17" s="43"/>
      <c r="H17" s="21"/>
      <c r="I17" s="20"/>
      <c r="J17" s="19"/>
      <c r="K17" s="11"/>
      <c r="R17" s="85"/>
      <c r="S17" s="85"/>
      <c r="T17" s="85"/>
      <c r="U17" s="85"/>
      <c r="V17" s="85"/>
      <c r="W17" s="85"/>
    </row>
    <row r="18" spans="1:23" ht="22.5" customHeight="1">
      <c r="A18" s="18"/>
      <c r="B18" s="24"/>
      <c r="C18" s="26"/>
      <c r="D18" s="36" t="s">
        <v>8</v>
      </c>
      <c r="E18" s="26"/>
      <c r="F18" s="26"/>
      <c r="G18" s="43"/>
      <c r="H18" s="21"/>
      <c r="I18" s="20"/>
      <c r="J18" s="19"/>
      <c r="K18" s="11"/>
      <c r="O18" s="83"/>
      <c r="P18" s="83"/>
      <c r="R18" s="83"/>
      <c r="S18" s="83"/>
      <c r="T18" s="83"/>
      <c r="U18" s="83"/>
      <c r="V18" s="83"/>
      <c r="W18" s="83"/>
    </row>
    <row r="19" spans="1:23" ht="22.5" customHeight="1">
      <c r="A19" s="18"/>
      <c r="B19" s="24"/>
      <c r="C19" s="26"/>
      <c r="D19" s="36" t="s">
        <v>7</v>
      </c>
      <c r="E19" s="26"/>
      <c r="F19" s="26"/>
      <c r="G19" s="43"/>
      <c r="H19" s="51"/>
      <c r="I19" s="20"/>
      <c r="J19" s="19"/>
      <c r="K19" s="11"/>
      <c r="O19" s="50"/>
      <c r="P19" s="49"/>
      <c r="R19" s="41"/>
      <c r="S19" s="41"/>
      <c r="T19" s="41"/>
      <c r="U19" s="41"/>
      <c r="V19" s="41"/>
      <c r="W19" s="41"/>
    </row>
    <row r="20" spans="1:23" ht="22.5" customHeight="1">
      <c r="A20" s="18"/>
      <c r="B20" s="24"/>
      <c r="C20" s="26"/>
      <c r="D20" s="36" t="s">
        <v>6</v>
      </c>
      <c r="E20" s="26"/>
      <c r="F20" s="26"/>
      <c r="G20" s="43"/>
      <c r="H20" s="51"/>
      <c r="I20" s="20"/>
      <c r="J20" s="19"/>
      <c r="K20" s="11"/>
      <c r="O20" s="50"/>
      <c r="P20" s="49"/>
      <c r="R20" s="41"/>
      <c r="S20" s="41"/>
      <c r="T20" s="41"/>
      <c r="U20" s="41"/>
      <c r="V20" s="41"/>
      <c r="W20" s="41"/>
    </row>
    <row r="21" spans="1:23" ht="22.5" customHeight="1">
      <c r="A21" s="18"/>
      <c r="B21" s="24"/>
      <c r="C21" s="26"/>
      <c r="D21" s="36" t="s">
        <v>5</v>
      </c>
      <c r="E21" s="26"/>
      <c r="F21" s="26"/>
      <c r="G21" s="43"/>
      <c r="H21" s="51"/>
      <c r="I21" s="20"/>
      <c r="J21" s="19"/>
      <c r="K21" s="11"/>
      <c r="O21" s="50"/>
      <c r="P21" s="49"/>
      <c r="R21" s="41"/>
      <c r="S21" s="41"/>
      <c r="T21" s="41"/>
      <c r="U21" s="41"/>
      <c r="V21" s="41"/>
      <c r="W21" s="41"/>
    </row>
    <row r="22" spans="1:23" ht="22.5" customHeight="1">
      <c r="A22" s="18"/>
      <c r="B22" s="24"/>
      <c r="C22" s="26"/>
      <c r="D22" s="36"/>
      <c r="E22" s="26"/>
      <c r="F22" s="26"/>
      <c r="G22" s="43"/>
      <c r="H22" s="21"/>
      <c r="I22" s="20"/>
      <c r="J22" s="19"/>
      <c r="K22" s="11"/>
      <c r="R22" s="41"/>
      <c r="S22" s="41"/>
      <c r="T22" s="41"/>
      <c r="U22" s="41"/>
      <c r="V22" s="41"/>
      <c r="W22" s="41"/>
    </row>
    <row r="23" spans="1:23" ht="22.5" customHeight="1">
      <c r="A23" s="18"/>
      <c r="B23" s="24"/>
      <c r="C23" s="26"/>
      <c r="D23" s="48" t="s">
        <v>4</v>
      </c>
      <c r="E23" s="26"/>
      <c r="F23" s="26"/>
      <c r="G23" s="43">
        <f>SUM(G19:G22)</f>
        <v>0</v>
      </c>
      <c r="H23" s="21"/>
      <c r="I23" s="20"/>
      <c r="J23" s="19"/>
      <c r="K23" s="11"/>
      <c r="O23" s="47"/>
      <c r="Q23" s="83"/>
      <c r="R23" s="41"/>
      <c r="S23" s="41"/>
      <c r="T23" s="41"/>
      <c r="U23" s="41"/>
      <c r="V23" s="41"/>
      <c r="W23" s="41"/>
    </row>
    <row r="24" spans="1:23" ht="22.5" customHeight="1">
      <c r="A24" s="18"/>
      <c r="B24" s="24"/>
      <c r="C24" s="26"/>
      <c r="D24" s="36"/>
      <c r="E24" s="26"/>
      <c r="F24" s="26"/>
      <c r="G24" s="46"/>
      <c r="H24" s="21"/>
      <c r="I24" s="20"/>
      <c r="J24" s="19"/>
      <c r="K24" s="11"/>
      <c r="O24" s="44"/>
      <c r="R24" s="45"/>
      <c r="S24" s="45"/>
      <c r="T24" s="45"/>
      <c r="U24" s="45"/>
      <c r="V24" s="45"/>
      <c r="W24" s="41"/>
    </row>
    <row r="25" spans="1:23" ht="22.5" customHeight="1">
      <c r="A25" s="18"/>
      <c r="B25" s="24"/>
      <c r="C25" s="26"/>
      <c r="D25" s="36"/>
      <c r="E25" s="26"/>
      <c r="F25" s="26"/>
      <c r="G25" s="25"/>
      <c r="H25" s="21"/>
      <c r="I25" s="20"/>
      <c r="J25" s="19"/>
      <c r="K25" s="11"/>
      <c r="O25" s="44"/>
      <c r="R25" s="41"/>
      <c r="S25" s="41"/>
      <c r="T25" s="41"/>
      <c r="U25" s="41"/>
      <c r="V25" s="41"/>
      <c r="W25" s="41"/>
    </row>
    <row r="26" spans="1:23" ht="22.5" customHeight="1">
      <c r="A26" s="18"/>
      <c r="B26" s="24"/>
      <c r="C26" s="26"/>
      <c r="D26" s="36" t="s">
        <v>3</v>
      </c>
      <c r="E26" s="26"/>
      <c r="F26" s="28"/>
      <c r="G26" s="43">
        <f>G15+G23</f>
        <v>0</v>
      </c>
      <c r="H26" s="34"/>
      <c r="I26" s="42"/>
      <c r="J26" s="19"/>
      <c r="K26" s="11"/>
      <c r="O26" s="37"/>
      <c r="R26" s="41"/>
      <c r="S26" s="41"/>
      <c r="T26" s="41"/>
      <c r="U26" s="41"/>
      <c r="V26" s="41"/>
      <c r="W26" s="41"/>
    </row>
    <row r="27" spans="1:23" ht="22.5" customHeight="1">
      <c r="A27" s="18"/>
      <c r="B27" s="24"/>
      <c r="C27" s="26"/>
      <c r="D27" s="40"/>
      <c r="E27" s="39"/>
      <c r="F27" s="39"/>
      <c r="G27" s="25"/>
      <c r="H27" s="21"/>
      <c r="I27" s="33"/>
      <c r="J27" s="38"/>
      <c r="K27" s="11"/>
      <c r="O27" s="37"/>
    </row>
    <row r="28" spans="1:23" ht="22.5" customHeight="1">
      <c r="A28" s="18"/>
      <c r="B28" s="24"/>
      <c r="C28" s="26"/>
      <c r="D28" s="36" t="s">
        <v>2</v>
      </c>
      <c r="E28" s="26"/>
      <c r="F28" s="28"/>
      <c r="G28" s="35">
        <f>ROUNDDOWN(G26*10%,0)</f>
        <v>0</v>
      </c>
      <c r="H28" s="34"/>
      <c r="I28" s="33"/>
      <c r="J28" s="32"/>
      <c r="K28" s="11"/>
    </row>
    <row r="29" spans="1:23" ht="22.5" customHeight="1">
      <c r="A29" s="18"/>
      <c r="B29" s="30"/>
      <c r="C29" s="29"/>
      <c r="D29" s="29"/>
      <c r="E29" s="26"/>
      <c r="F29" s="28"/>
      <c r="G29" s="25"/>
      <c r="H29" s="21"/>
      <c r="I29" s="31"/>
      <c r="J29" s="19"/>
      <c r="K29" s="11"/>
    </row>
    <row r="30" spans="1:23" ht="22.5" customHeight="1">
      <c r="A30" s="18"/>
      <c r="B30" s="30"/>
      <c r="C30" s="29"/>
      <c r="D30" s="29"/>
      <c r="E30" s="26"/>
      <c r="F30" s="28"/>
      <c r="G30" s="25"/>
      <c r="H30" s="21"/>
      <c r="I30" s="27"/>
      <c r="J30" s="19"/>
      <c r="K30" s="11"/>
    </row>
    <row r="31" spans="1:23" ht="22.5" customHeight="1">
      <c r="A31" s="18"/>
      <c r="B31" s="24"/>
      <c r="C31" s="26"/>
      <c r="D31" s="26"/>
      <c r="E31" s="26"/>
      <c r="F31" s="26"/>
      <c r="G31" s="25"/>
      <c r="H31" s="21"/>
      <c r="I31" s="20"/>
      <c r="J31" s="19"/>
      <c r="K31" s="11"/>
    </row>
    <row r="32" spans="1:23" ht="22.5" customHeight="1">
      <c r="A32" s="18"/>
      <c r="B32" s="24"/>
      <c r="C32" s="26"/>
      <c r="D32" s="26"/>
      <c r="E32" s="26"/>
      <c r="F32" s="26"/>
      <c r="G32" s="25"/>
      <c r="H32" s="21" t="str">
        <f>IF(G32="","",ROUND(G32/$G$34,4))</f>
        <v/>
      </c>
      <c r="I32" s="20"/>
      <c r="J32" s="19"/>
      <c r="K32" s="11"/>
    </row>
    <row r="33" spans="1:16" ht="22.5" customHeight="1">
      <c r="A33" s="18"/>
      <c r="B33" s="24"/>
      <c r="C33" s="23"/>
      <c r="D33" s="23"/>
      <c r="E33" s="23"/>
      <c r="F33" s="23"/>
      <c r="G33" s="22"/>
      <c r="H33" s="21" t="str">
        <f>IF(G33="","",ROUND(G33/$G$34,4))</f>
        <v/>
      </c>
      <c r="I33" s="20"/>
      <c r="J33" s="19"/>
      <c r="K33" s="11"/>
    </row>
    <row r="34" spans="1:16" ht="22.5" customHeight="1">
      <c r="A34" s="18"/>
      <c r="B34" s="17"/>
      <c r="C34" s="16"/>
      <c r="D34" s="86" t="s">
        <v>1</v>
      </c>
      <c r="E34" s="87"/>
      <c r="F34" s="88"/>
      <c r="G34" s="15">
        <f>G26+G28</f>
        <v>0</v>
      </c>
      <c r="H34" s="14"/>
      <c r="I34" s="13"/>
      <c r="J34" s="12"/>
      <c r="K34" s="11"/>
      <c r="P34" s="10"/>
    </row>
    <row r="35" spans="1:16" ht="12" customHeight="1">
      <c r="A35" s="9"/>
      <c r="B35" s="8"/>
      <c r="C35" s="7"/>
      <c r="D35" s="7"/>
      <c r="E35" s="7"/>
      <c r="F35" s="7"/>
      <c r="G35" s="7"/>
      <c r="H35" s="6"/>
      <c r="I35" s="6"/>
      <c r="J35" s="6"/>
      <c r="K35" s="5"/>
      <c r="L35" s="4"/>
    </row>
    <row r="36" spans="1:16">
      <c r="A36" s="1" t="s">
        <v>0</v>
      </c>
      <c r="J36" s="3"/>
      <c r="K36" s="3"/>
      <c r="L36" s="3"/>
    </row>
  </sheetData>
  <mergeCells count="9">
    <mergeCell ref="T17:U17"/>
    <mergeCell ref="V17:W17"/>
    <mergeCell ref="D34:F34"/>
    <mergeCell ref="B2:K2"/>
    <mergeCell ref="F6:G6"/>
    <mergeCell ref="B8:J8"/>
    <mergeCell ref="C10:F10"/>
    <mergeCell ref="I10:J10"/>
    <mergeCell ref="R17:S17"/>
  </mergeCells>
  <phoneticPr fontId="3"/>
  <conditionalFormatting sqref="G24">
    <cfRule type="cellIs" dxfId="0" priority="1" stopIfTrue="1" operator="equal">
      <formula>J24</formula>
    </cfRule>
  </conditionalFormatting>
  <printOptions horizontalCentered="1" verticalCentered="1" gridLinesSet="0"/>
  <pageMargins left="0.78740157480314965" right="0.39370078740157483" top="0.59055118110236227" bottom="0.39370078740157483" header="0.39370078740157483" footer="0"/>
  <pageSetup paperSize="9" fitToHeight="0" orientation="portrait" blackAndWhite="1" r:id="rId1"/>
  <headerFooter alignWithMargins="0"/>
  <ignoredErrors>
    <ignoredError sqref="F3:F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総括全体</vt:lpstr>
      <vt:lpstr>総括建築</vt:lpstr>
      <vt:lpstr>総括電気</vt:lpstr>
      <vt:lpstr>総括機械</vt:lpstr>
      <vt:lpstr>総括機械!Print_Area</vt:lpstr>
      <vt:lpstr>総括建築!Print_Area</vt:lpstr>
      <vt:lpstr>総括全体!Print_Area</vt:lpstr>
      <vt:lpstr>総括電気!Print_Area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Sbm_Admin</cp:lastModifiedBy>
  <cp:lastPrinted>2020-08-13T00:48:06Z</cp:lastPrinted>
  <dcterms:created xsi:type="dcterms:W3CDTF">2020-08-10T06:36:09Z</dcterms:created>
  <dcterms:modified xsi:type="dcterms:W3CDTF">2020-08-21T06:45:57Z</dcterms:modified>
</cp:coreProperties>
</file>